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'Дашборд'!C52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'Дашборд'!$A$53:$A$82</f>
            </numRef>
          </cat>
          <val>
            <numRef>
              <f>'Дашборд'!$C$53:$C$82</f>
            </numRef>
          </val>
        </ser>
        <ser>
          <idx val="1"/>
          <order val="1"/>
          <tx>
            <strRef>
              <f>'Дашборд'!D52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'Дашборд'!$A$53:$A$82</f>
            </numRef>
          </cat>
          <val>
            <numRef>
              <f>'Дашборд'!$D$53:$D$82</f>
            </numRef>
          </val>
        </ser>
        <ser>
          <idx val="2"/>
          <order val="2"/>
          <tx>
            <strRef>
              <f>'Дашборд'!E52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'Дашборд'!$A$53:$A$82</f>
            </numRef>
          </cat>
          <val>
            <numRef>
              <f>'Дашборд'!$E$53:$E$82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37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</cols>
  <sheetData>
    <row r="1">
      <c r="A1" s="1" t="inlineStr">
        <is>
          <t>Дорожная карта</t>
        </is>
      </c>
      <c r="E1" t="inlineStr">
        <is>
          <t>Дата контроля: 30.04.2026</t>
        </is>
      </c>
    </row>
    <row r="2">
      <c r="E2" t="inlineStr">
        <is>
          <t>Период: 01.04.2026 - 30.04.2026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(01.04 - 05.04)</t>
        </is>
      </c>
      <c r="O3" s="3" t="inlineStr">
        <is>
          <t>Неделя 2 (06.04 - 12.04)</t>
        </is>
      </c>
      <c r="Y3" s="3" t="inlineStr">
        <is>
          <t>Неделя 3 (13.04 - 19.04)</t>
        </is>
      </c>
      <c r="AI3" s="3" t="inlineStr">
        <is>
          <t>Неделя 4 (20.04 - 26.04)</t>
        </is>
      </c>
      <c r="AS3" s="3" t="inlineStr">
        <is>
          <t>Неделя 5 (27.04 - 30.04)</t>
        </is>
      </c>
      <c r="BD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D4" s="4" t="inlineStr">
        <is>
          <t>Тех. задание услуг</t>
        </is>
      </c>
      <c r="BE4" s="4" t="inlineStr">
        <is>
          <t>Факт услуг</t>
        </is>
      </c>
      <c r="BF4" s="4" t="inlineStr">
        <is>
          <t>Разница услуг</t>
        </is>
      </c>
      <c r="BG4" s="4" t="inlineStr">
        <is>
          <t>Тех. задание ₽</t>
        </is>
      </c>
      <c r="BH4" s="4" t="inlineStr">
        <is>
          <t>Факт ₽</t>
        </is>
      </c>
      <c r="BI4" s="4" t="inlineStr">
        <is>
          <t>Разница ₽</t>
        </is>
      </c>
      <c r="BJ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2</v>
      </c>
      <c r="F6" s="10" t="n">
        <v>0</v>
      </c>
      <c r="G6" s="10" t="n">
        <v>10</v>
      </c>
      <c r="H6" s="10" t="n">
        <v>0</v>
      </c>
      <c r="I6" s="10" t="n">
        <v>12</v>
      </c>
      <c r="J6" s="10" t="n">
        <v>33.90163934426229</v>
      </c>
      <c r="K6" s="10">
        <f>I6-J6</f>
        <v/>
      </c>
      <c r="L6" s="10" t="n">
        <v>4789</v>
      </c>
      <c r="M6" s="10" t="n">
        <v>9894.883646047067</v>
      </c>
      <c r="N6" s="11">
        <f>L6-M6</f>
        <v/>
      </c>
      <c r="O6" s="9" t="n">
        <v>6</v>
      </c>
      <c r="P6" s="10" t="n">
        <v>0</v>
      </c>
      <c r="Q6" s="10" t="n">
        <v>11</v>
      </c>
      <c r="R6" s="10" t="n">
        <v>0</v>
      </c>
      <c r="S6" s="10" t="n">
        <v>17</v>
      </c>
      <c r="T6" s="10" t="n">
        <v>62.03278688524591</v>
      </c>
      <c r="U6" s="10">
        <f>S6-T6</f>
        <v/>
      </c>
      <c r="V6" s="10" t="n">
        <v>13529</v>
      </c>
      <c r="W6" s="10" t="n">
        <v>20076.01841210001</v>
      </c>
      <c r="X6" s="11">
        <f>V6-W6</f>
        <v/>
      </c>
      <c r="Y6" s="9" t="n">
        <v>11</v>
      </c>
      <c r="Z6" s="10" t="n">
        <v>0</v>
      </c>
      <c r="AA6" s="10" t="n">
        <v>6</v>
      </c>
      <c r="AB6" s="10" t="n">
        <v>0</v>
      </c>
      <c r="AC6" s="10" t="n">
        <v>17</v>
      </c>
      <c r="AD6" s="10" t="n">
        <v>62.03278688524591</v>
      </c>
      <c r="AE6" s="10">
        <f>AC6-AD6</f>
        <v/>
      </c>
      <c r="AF6" s="10" t="n">
        <v>22525.13</v>
      </c>
      <c r="AG6" s="10" t="n">
        <v>20076.01841210001</v>
      </c>
      <c r="AH6" s="11">
        <f>AF6-AG6</f>
        <v/>
      </c>
      <c r="AI6" s="9" t="n">
        <v>17</v>
      </c>
      <c r="AJ6" s="10" t="n">
        <v>0</v>
      </c>
      <c r="AK6" s="10" t="n">
        <v>6</v>
      </c>
      <c r="AL6" s="10" t="n">
        <v>0</v>
      </c>
      <c r="AM6" s="10" t="n">
        <v>23</v>
      </c>
      <c r="AN6" s="10" t="n">
        <v>62.03278688524591</v>
      </c>
      <c r="AO6" s="10">
        <f>AM6-AN6</f>
        <v/>
      </c>
      <c r="AP6" s="10" t="n">
        <v>34901.87</v>
      </c>
      <c r="AQ6" s="10" t="n">
        <v>20076.01841210001</v>
      </c>
      <c r="AR6" s="11">
        <f>AP6-AQ6</f>
        <v/>
      </c>
      <c r="AS6" s="9" t="n">
        <v>9</v>
      </c>
      <c r="AT6" s="10" t="n">
        <v>0</v>
      </c>
      <c r="AU6" s="10" t="n">
        <v>0</v>
      </c>
      <c r="AV6" s="10" t="n">
        <v>0</v>
      </c>
      <c r="AW6" s="10" t="n">
        <v>9</v>
      </c>
      <c r="AX6" s="10" t="n">
        <v>44.00000000000002</v>
      </c>
      <c r="AY6" s="10">
        <f>AW6-AX6</f>
        <v/>
      </c>
      <c r="AZ6" s="10" t="n">
        <v>17385.26</v>
      </c>
      <c r="BA6" s="10" t="n">
        <v>11077.06111765292</v>
      </c>
      <c r="BB6" s="11">
        <f>AZ6-BA6</f>
        <v/>
      </c>
      <c r="BD6" s="10">
        <f>SUM(J6,T6,AD6,AN6,AX6)</f>
        <v/>
      </c>
      <c r="BE6" s="10">
        <f>SUM(I6,S6,AC6,AM6,AW6)</f>
        <v/>
      </c>
      <c r="BF6" s="10">
        <f>BE6-BD6</f>
        <v/>
      </c>
      <c r="BG6" s="10">
        <f>SUM(M6,W6,AG6,AQ6,BA6)</f>
        <v/>
      </c>
      <c r="BH6" s="10">
        <f>SUM(L6,V6,AF6,AP6,AZ6)</f>
        <v/>
      </c>
      <c r="BI6" s="10">
        <f>BH6-BG6</f>
        <v/>
      </c>
      <c r="BJ6" s="10">
        <f>IFERROR(BH6/30*30,0)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5</v>
      </c>
      <c r="F7" s="10" t="n">
        <v>3</v>
      </c>
      <c r="G7" s="10" t="n">
        <v>4</v>
      </c>
      <c r="H7" s="10" t="n">
        <v>0</v>
      </c>
      <c r="I7" s="10" t="n">
        <v>12</v>
      </c>
      <c r="J7" s="10" t="n">
        <v>23.7568306010929</v>
      </c>
      <c r="K7" s="10">
        <f>I7-J7</f>
        <v/>
      </c>
      <c r="L7" s="10" t="n">
        <v>15210</v>
      </c>
      <c r="M7" s="10" t="n">
        <v>24042.61752912668</v>
      </c>
      <c r="N7" s="11">
        <f>L7-M7</f>
        <v/>
      </c>
      <c r="O7" s="9" t="n">
        <v>9</v>
      </c>
      <c r="P7" s="10" t="n">
        <v>8</v>
      </c>
      <c r="Q7" s="10" t="n">
        <v>3</v>
      </c>
      <c r="R7" s="10" t="n">
        <v>0</v>
      </c>
      <c r="S7" s="10" t="n">
        <v>20</v>
      </c>
      <c r="T7" s="10" t="n">
        <v>43.46994535519126</v>
      </c>
      <c r="U7" s="10">
        <f>S7-T7</f>
        <v/>
      </c>
      <c r="V7" s="10" t="n">
        <v>30145</v>
      </c>
      <c r="W7" s="10" t="n">
        <v>48780.76887570605</v>
      </c>
      <c r="X7" s="11">
        <f>V7-W7</f>
        <v/>
      </c>
      <c r="Y7" s="9" t="n">
        <v>7</v>
      </c>
      <c r="Z7" s="10" t="n">
        <v>15</v>
      </c>
      <c r="AA7" s="10" t="n">
        <v>5</v>
      </c>
      <c r="AB7" s="10" t="n">
        <v>0</v>
      </c>
      <c r="AC7" s="10" t="n">
        <v>27</v>
      </c>
      <c r="AD7" s="10" t="n">
        <v>43.46994535519126</v>
      </c>
      <c r="AE7" s="10">
        <f>AC7-AD7</f>
        <v/>
      </c>
      <c r="AF7" s="10" t="n">
        <v>31917.5</v>
      </c>
      <c r="AG7" s="10" t="n">
        <v>48780.76887570605</v>
      </c>
      <c r="AH7" s="11">
        <f>AF7-AG7</f>
        <v/>
      </c>
      <c r="AI7" s="9" t="n">
        <v>12</v>
      </c>
      <c r="AJ7" s="10" t="n">
        <v>21</v>
      </c>
      <c r="AK7" s="10" t="n">
        <v>3</v>
      </c>
      <c r="AL7" s="10" t="n">
        <v>0</v>
      </c>
      <c r="AM7" s="10" t="n">
        <v>36</v>
      </c>
      <c r="AN7" s="10" t="n">
        <v>43.46994535519126</v>
      </c>
      <c r="AO7" s="10">
        <f>AM7-AN7</f>
        <v/>
      </c>
      <c r="AP7" s="10" t="n">
        <v>49308</v>
      </c>
      <c r="AQ7" s="10" t="n">
        <v>48780.76887570605</v>
      </c>
      <c r="AR7" s="11">
        <f>AP7-AQ7</f>
        <v/>
      </c>
      <c r="AS7" s="9" t="n">
        <v>8</v>
      </c>
      <c r="AT7" s="10" t="n">
        <v>20</v>
      </c>
      <c r="AU7" s="10" t="n">
        <v>3</v>
      </c>
      <c r="AV7" s="10" t="n">
        <v>0</v>
      </c>
      <c r="AW7" s="10" t="n">
        <v>31</v>
      </c>
      <c r="AX7" s="10" t="n">
        <v>30.83333333333335</v>
      </c>
      <c r="AY7" s="10">
        <f>AW7-AX7</f>
        <v/>
      </c>
      <c r="AZ7" s="10" t="n">
        <v>38908</v>
      </c>
      <c r="BA7" s="10" t="n">
        <v>26915.07584375519</v>
      </c>
      <c r="BB7" s="11">
        <f>AZ7-BA7</f>
        <v/>
      </c>
      <c r="BD7" s="10">
        <f>SUM(J7,T7,AD7,AN7,AX7)</f>
        <v/>
      </c>
      <c r="BE7" s="10">
        <f>SUM(I7,S7,AC7,AM7,AW7)</f>
        <v/>
      </c>
      <c r="BF7" s="10">
        <f>BE7-BD7</f>
        <v/>
      </c>
      <c r="BG7" s="10">
        <f>SUM(M7,W7,AG7,AQ7,BA7)</f>
        <v/>
      </c>
      <c r="BH7" s="10">
        <f>SUM(L7,V7,AF7,AP7,AZ7)</f>
        <v/>
      </c>
      <c r="BI7" s="10">
        <f>BH7-BG7</f>
        <v/>
      </c>
      <c r="BJ7" s="10">
        <f>IFERROR(BH7/30*30,0)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4</v>
      </c>
      <c r="F8" s="10" t="n">
        <v>0</v>
      </c>
      <c r="G8" s="10" t="n">
        <v>7</v>
      </c>
      <c r="H8" s="10" t="n">
        <v>0</v>
      </c>
      <c r="I8" s="10" t="n">
        <v>11</v>
      </c>
      <c r="J8" s="10" t="n">
        <v>37.3688524590164</v>
      </c>
      <c r="K8" s="10">
        <f>I8-J8</f>
        <v/>
      </c>
      <c r="L8" s="10" t="n">
        <v>8026.5</v>
      </c>
      <c r="M8" s="10" t="n">
        <v>22531.57618416383</v>
      </c>
      <c r="N8" s="11">
        <f>L8-M8</f>
        <v/>
      </c>
      <c r="O8" s="9" t="n">
        <v>12</v>
      </c>
      <c r="P8" s="10" t="n">
        <v>0</v>
      </c>
      <c r="Q8" s="10" t="n">
        <v>5</v>
      </c>
      <c r="R8" s="10" t="n">
        <v>0</v>
      </c>
      <c r="S8" s="10" t="n">
        <v>17</v>
      </c>
      <c r="T8" s="10" t="n">
        <v>68.37704918032787</v>
      </c>
      <c r="U8" s="10">
        <f>S8-T8</f>
        <v/>
      </c>
      <c r="V8" s="10" t="n">
        <v>23720.13</v>
      </c>
      <c r="W8" s="10" t="n">
        <v>45714.97296055777</v>
      </c>
      <c r="X8" s="11">
        <f>V8-W8</f>
        <v/>
      </c>
      <c r="Y8" s="9" t="n">
        <v>15</v>
      </c>
      <c r="Z8" s="10" t="n">
        <v>0</v>
      </c>
      <c r="AA8" s="10" t="n">
        <v>10</v>
      </c>
      <c r="AB8" s="10" t="n">
        <v>0</v>
      </c>
      <c r="AC8" s="10" t="n">
        <v>25</v>
      </c>
      <c r="AD8" s="10" t="n">
        <v>68.37704918032787</v>
      </c>
      <c r="AE8" s="10">
        <f>AC8-AD8</f>
        <v/>
      </c>
      <c r="AF8" s="10" t="n">
        <v>26192.25</v>
      </c>
      <c r="AG8" s="10" t="n">
        <v>45714.97296055777</v>
      </c>
      <c r="AH8" s="11">
        <f>AF8-AG8</f>
        <v/>
      </c>
      <c r="AI8" s="9" t="n">
        <v>20</v>
      </c>
      <c r="AJ8" s="10" t="n">
        <v>0</v>
      </c>
      <c r="AK8" s="10" t="n">
        <v>6</v>
      </c>
      <c r="AL8" s="10" t="n">
        <v>0</v>
      </c>
      <c r="AM8" s="10" t="n">
        <v>26</v>
      </c>
      <c r="AN8" s="10" t="n">
        <v>68.37704918032787</v>
      </c>
      <c r="AO8" s="10">
        <f>AM8-AN8</f>
        <v/>
      </c>
      <c r="AP8" s="10" t="n">
        <v>35272.5</v>
      </c>
      <c r="AQ8" s="10" t="n">
        <v>45714.97296055777</v>
      </c>
      <c r="AR8" s="11">
        <f>AP8-AQ8</f>
        <v/>
      </c>
      <c r="AS8" s="9" t="n">
        <v>17</v>
      </c>
      <c r="AT8" s="10" t="n">
        <v>0</v>
      </c>
      <c r="AU8" s="10" t="n">
        <v>0</v>
      </c>
      <c r="AV8" s="10" t="n">
        <v>0</v>
      </c>
      <c r="AW8" s="10" t="n">
        <v>17</v>
      </c>
      <c r="AX8" s="10" t="n">
        <v>48.50000000000002</v>
      </c>
      <c r="AY8" s="10">
        <f>AW8-AX8</f>
        <v/>
      </c>
      <c r="AZ8" s="10" t="n">
        <v>31544.99000000001</v>
      </c>
      <c r="BA8" s="10" t="n">
        <v>25223.50493416288</v>
      </c>
      <c r="BB8" s="11">
        <f>AZ8-BA8</f>
        <v/>
      </c>
      <c r="BD8" s="10">
        <f>SUM(J8,T8,AD8,AN8,AX8)</f>
        <v/>
      </c>
      <c r="BE8" s="10">
        <f>SUM(I8,S8,AC8,AM8,AW8)</f>
        <v/>
      </c>
      <c r="BF8" s="10">
        <f>BE8-BD8</f>
        <v/>
      </c>
      <c r="BG8" s="10">
        <f>SUM(M8,W8,AG8,AQ8,BA8)</f>
        <v/>
      </c>
      <c r="BH8" s="10">
        <f>SUM(L8,V8,AF8,AP8,AZ8)</f>
        <v/>
      </c>
      <c r="BI8" s="10">
        <f>BH8-BG8</f>
        <v/>
      </c>
      <c r="BJ8" s="10">
        <f>IFERROR(BH8/30*30,0)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6</v>
      </c>
      <c r="F9" s="10" t="n">
        <v>5</v>
      </c>
      <c r="G9" s="10" t="n">
        <v>4</v>
      </c>
      <c r="H9" s="10" t="n">
        <v>0</v>
      </c>
      <c r="I9" s="10" t="n">
        <v>15</v>
      </c>
      <c r="J9" s="10" t="n">
        <v>27.224043715847</v>
      </c>
      <c r="K9" s="10">
        <f>I9-J9</f>
        <v/>
      </c>
      <c r="L9" s="10" t="n">
        <v>19460</v>
      </c>
      <c r="M9" s="10" t="n">
        <v>15805.00503561952</v>
      </c>
      <c r="N9" s="11">
        <f>L9-M9</f>
        <v/>
      </c>
      <c r="O9" s="9" t="n">
        <v>11</v>
      </c>
      <c r="P9" s="10" t="n">
        <v>7</v>
      </c>
      <c r="Q9" s="10" t="n">
        <v>7</v>
      </c>
      <c r="R9" s="10" t="n">
        <v>0</v>
      </c>
      <c r="S9" s="10" t="n">
        <v>25</v>
      </c>
      <c r="T9" s="10" t="n">
        <v>49.81420765027323</v>
      </c>
      <c r="U9" s="10">
        <f>S9-T9</f>
        <v/>
      </c>
      <c r="V9" s="10" t="n">
        <v>34001.25</v>
      </c>
      <c r="W9" s="10" t="n">
        <v>32067.23630602674</v>
      </c>
      <c r="X9" s="11">
        <f>V9-W9</f>
        <v/>
      </c>
      <c r="Y9" s="9" t="n">
        <v>10</v>
      </c>
      <c r="Z9" s="10" t="n">
        <v>13</v>
      </c>
      <c r="AA9" s="10" t="n">
        <v>4</v>
      </c>
      <c r="AB9" s="10" t="n">
        <v>0</v>
      </c>
      <c r="AC9" s="10" t="n">
        <v>27</v>
      </c>
      <c r="AD9" s="10" t="n">
        <v>49.81420765027323</v>
      </c>
      <c r="AE9" s="10">
        <f>AC9-AD9</f>
        <v/>
      </c>
      <c r="AF9" s="10" t="n">
        <v>35648.25</v>
      </c>
      <c r="AG9" s="10" t="n">
        <v>32067.23630602674</v>
      </c>
      <c r="AH9" s="11">
        <f>AF9-AG9</f>
        <v/>
      </c>
      <c r="AI9" s="9" t="n">
        <v>11</v>
      </c>
      <c r="AJ9" s="10" t="n">
        <v>22</v>
      </c>
      <c r="AK9" s="10" t="n">
        <v>2</v>
      </c>
      <c r="AL9" s="10" t="n">
        <v>0</v>
      </c>
      <c r="AM9" s="10" t="n">
        <v>35</v>
      </c>
      <c r="AN9" s="10" t="n">
        <v>49.81420765027323</v>
      </c>
      <c r="AO9" s="10">
        <f>AM9-AN9</f>
        <v/>
      </c>
      <c r="AP9" s="10" t="n">
        <v>46865.75</v>
      </c>
      <c r="AQ9" s="10" t="n">
        <v>32067.23630602674</v>
      </c>
      <c r="AR9" s="11">
        <f>AP9-AQ9</f>
        <v/>
      </c>
      <c r="AS9" s="9" t="n">
        <v>8</v>
      </c>
      <c r="AT9" s="10" t="n">
        <v>16</v>
      </c>
      <c r="AU9" s="10" t="n">
        <v>3</v>
      </c>
      <c r="AV9" s="10" t="n">
        <v>0</v>
      </c>
      <c r="AW9" s="10" t="n">
        <v>27</v>
      </c>
      <c r="AX9" s="10" t="n">
        <v>35.33333333333335</v>
      </c>
      <c r="AY9" s="10">
        <f>AW9-AX9</f>
        <v/>
      </c>
      <c r="AZ9" s="10" t="n">
        <v>33653.25</v>
      </c>
      <c r="BA9" s="10" t="n">
        <v>17693.2860463003</v>
      </c>
      <c r="BB9" s="11">
        <f>AZ9-BA9</f>
        <v/>
      </c>
      <c r="BD9" s="10">
        <f>SUM(J9,T9,AD9,AN9,AX9)</f>
        <v/>
      </c>
      <c r="BE9" s="10">
        <f>SUM(I9,S9,AC9,AM9,AW9)</f>
        <v/>
      </c>
      <c r="BF9" s="10">
        <f>BE9-BD9</f>
        <v/>
      </c>
      <c r="BG9" s="10">
        <f>SUM(M9,W9,AG9,AQ9,BA9)</f>
        <v/>
      </c>
      <c r="BH9" s="10">
        <f>SUM(L9,V9,AF9,AP9,AZ9)</f>
        <v/>
      </c>
      <c r="BI9" s="10">
        <f>BH9-BG9</f>
        <v/>
      </c>
      <c r="BJ9" s="10">
        <f>IFERROR(BH9/30*30,0)</f>
        <v/>
      </c>
    </row>
    <row r="10">
      <c r="A10" s="8" t="n">
        <v>5</v>
      </c>
      <c r="B10" s="8" t="inlineStr"/>
      <c r="C10" s="8" t="inlineStr">
        <is>
          <t>Вне плана</t>
        </is>
      </c>
      <c r="D10" s="8" t="inlineStr">
        <is>
          <t>Шипикова Екатерина Игоревна</t>
        </is>
      </c>
      <c r="E10" s="9" t="n">
        <v>1</v>
      </c>
      <c r="F10" s="10" t="n">
        <v>0</v>
      </c>
      <c r="G10" s="10" t="n">
        <v>0</v>
      </c>
      <c r="H10" s="10" t="n">
        <v>0</v>
      </c>
      <c r="I10" s="10" t="n">
        <v>1</v>
      </c>
      <c r="J10" s="10" t="n">
        <v>0</v>
      </c>
      <c r="K10" s="10">
        <f>I10-J10</f>
        <v/>
      </c>
      <c r="L10" s="10" t="n">
        <v>2900</v>
      </c>
      <c r="M10" s="10" t="n">
        <v>0</v>
      </c>
      <c r="N10" s="11">
        <f>L10-M10</f>
        <v/>
      </c>
      <c r="O10" s="9" t="n">
        <v>2</v>
      </c>
      <c r="P10" s="10" t="n">
        <v>0</v>
      </c>
      <c r="Q10" s="10" t="n">
        <v>2</v>
      </c>
      <c r="R10" s="10" t="n">
        <v>0</v>
      </c>
      <c r="S10" s="10" t="n">
        <v>4</v>
      </c>
      <c r="T10" s="10" t="n">
        <v>0</v>
      </c>
      <c r="U10" s="10">
        <f>S10-T10</f>
        <v/>
      </c>
      <c r="V10" s="10" t="n">
        <v>6960</v>
      </c>
      <c r="W10" s="10" t="n">
        <v>0</v>
      </c>
      <c r="X10" s="11">
        <f>V10-W10</f>
        <v/>
      </c>
      <c r="Y10" s="9" t="n">
        <v>3</v>
      </c>
      <c r="Z10" s="10" t="n">
        <v>0</v>
      </c>
      <c r="AA10" s="10" t="n">
        <v>1</v>
      </c>
      <c r="AB10" s="10" t="n">
        <v>0</v>
      </c>
      <c r="AC10" s="10" t="n">
        <v>4</v>
      </c>
      <c r="AD10" s="10" t="n">
        <v>0</v>
      </c>
      <c r="AE10" s="10">
        <f>AC10-AD10</f>
        <v/>
      </c>
      <c r="AF10" s="10" t="n">
        <v>7688</v>
      </c>
      <c r="AG10" s="10" t="n">
        <v>0</v>
      </c>
      <c r="AH10" s="11">
        <f>AF10-AG10</f>
        <v/>
      </c>
      <c r="AI10" s="9" t="n">
        <v>5</v>
      </c>
      <c r="AJ10" s="10" t="n">
        <v>0</v>
      </c>
      <c r="AK10" s="10" t="n">
        <v>0</v>
      </c>
      <c r="AL10" s="10" t="n">
        <v>0</v>
      </c>
      <c r="AM10" s="10" t="n">
        <v>5</v>
      </c>
      <c r="AN10" s="10" t="n">
        <v>0</v>
      </c>
      <c r="AO10" s="10">
        <f>AM10-AN10</f>
        <v/>
      </c>
      <c r="AP10" s="10" t="n">
        <v>14648</v>
      </c>
      <c r="AQ10" s="10" t="n">
        <v>0</v>
      </c>
      <c r="AR10" s="11">
        <f>AP10-AQ10</f>
        <v/>
      </c>
      <c r="AS10" s="9" t="n">
        <v>3</v>
      </c>
      <c r="AT10" s="10" t="n">
        <v>0</v>
      </c>
      <c r="AU10" s="10" t="n">
        <v>0</v>
      </c>
      <c r="AV10" s="10" t="n">
        <v>0</v>
      </c>
      <c r="AW10" s="10" t="n">
        <v>3</v>
      </c>
      <c r="AX10" s="10" t="n">
        <v>0</v>
      </c>
      <c r="AY10" s="10">
        <f>AW10-AX10</f>
        <v/>
      </c>
      <c r="AZ10" s="10" t="n">
        <v>7853.88</v>
      </c>
      <c r="BA10" s="10" t="n">
        <v>0</v>
      </c>
      <c r="BB10" s="11">
        <f>AZ10-BA10</f>
        <v/>
      </c>
      <c r="BD10" s="10">
        <f>SUM(J10,T10,AD10,AN10,AX10)</f>
        <v/>
      </c>
      <c r="BE10" s="10">
        <f>SUM(I10,S10,AC10,AM10,AW10)</f>
        <v/>
      </c>
      <c r="BF10" s="10">
        <f>BE10-BD10</f>
        <v/>
      </c>
      <c r="BG10" s="10">
        <f>SUM(M10,W10,AG10,AQ10,BA10)</f>
        <v/>
      </c>
      <c r="BH10" s="10">
        <f>SUM(L10,V10,AF10,AP10,AZ10)</f>
        <v/>
      </c>
      <c r="BI10" s="10">
        <f>BH10-BG10</f>
        <v/>
      </c>
      <c r="BJ10" s="10">
        <f>IFERROR(BH10/30*30,0)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7">
        <f>SUM(BC6:BC10)</f>
        <v/>
      </c>
      <c r="BD11" s="13">
        <f>SUM(BD6:BD10)</f>
        <v/>
      </c>
      <c r="BE11" s="13">
        <f>SUM(BE6:BE10)</f>
        <v/>
      </c>
      <c r="BF11" s="13">
        <f>BE11-BD11</f>
        <v/>
      </c>
      <c r="BG11" s="13">
        <f>SUM(BG6:BG10)</f>
        <v/>
      </c>
      <c r="BH11" s="13">
        <f>SUM(BH6:BH10)</f>
        <v/>
      </c>
      <c r="BI11" s="13">
        <f>BH11-BG11</f>
        <v/>
      </c>
      <c r="BJ11" s="13">
        <f>IFERROR(BH11/30*30,0)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</row>
    <row r="14">
      <c r="A14" s="8" t="n">
        <v>6</v>
      </c>
      <c r="B14" s="8" t="inlineStr"/>
      <c r="C14" s="8" t="inlineStr"/>
      <c r="D14" s="8" t="inlineStr">
        <is>
          <t>Афинская Алиса Сергеевна</t>
        </is>
      </c>
      <c r="E14" s="9" t="n">
        <v>0</v>
      </c>
      <c r="F14" s="10" t="n">
        <v>0</v>
      </c>
      <c r="G14" s="10" t="n">
        <v>1</v>
      </c>
      <c r="H14" s="10" t="n">
        <v>0</v>
      </c>
      <c r="I14" s="10" t="n">
        <v>1</v>
      </c>
      <c r="J14" s="10" t="n">
        <v>0</v>
      </c>
      <c r="K14" s="10">
        <f>I14-J14</f>
        <v/>
      </c>
      <c r="L14" s="10" t="n">
        <v>0</v>
      </c>
      <c r="M14" s="10" t="n">
        <v>0</v>
      </c>
      <c r="N14" s="11">
        <f>L14-M14</f>
        <v/>
      </c>
      <c r="O14" s="9" t="n">
        <v>0</v>
      </c>
      <c r="P14" s="10" t="n">
        <v>0</v>
      </c>
      <c r="Q14" s="10" t="n">
        <v>1</v>
      </c>
      <c r="R14" s="10" t="n">
        <v>0</v>
      </c>
      <c r="S14" s="10" t="n">
        <v>1</v>
      </c>
      <c r="T14" s="10" t="n">
        <v>0</v>
      </c>
      <c r="U14" s="10">
        <f>S14-T14</f>
        <v/>
      </c>
      <c r="V14" s="10" t="n">
        <v>0</v>
      </c>
      <c r="W14" s="10" t="n">
        <v>0</v>
      </c>
      <c r="X14" s="11">
        <f>V14-W14</f>
        <v/>
      </c>
      <c r="Y14" s="9" t="n">
        <v>0</v>
      </c>
      <c r="Z14" s="10" t="n">
        <v>0</v>
      </c>
      <c r="AA14" s="10" t="n">
        <v>1</v>
      </c>
      <c r="AB14" s="10" t="n">
        <v>0</v>
      </c>
      <c r="AC14" s="10" t="n">
        <v>1</v>
      </c>
      <c r="AD14" s="10" t="n">
        <v>0</v>
      </c>
      <c r="AE14" s="10">
        <f>AC14-AD14</f>
        <v/>
      </c>
      <c r="AF14" s="10" t="n">
        <v>0</v>
      </c>
      <c r="AG14" s="10" t="n">
        <v>0</v>
      </c>
      <c r="AH14" s="11">
        <f>AF14-AG14</f>
        <v/>
      </c>
      <c r="AI14" s="9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0</v>
      </c>
      <c r="AO14" s="10">
        <f>AM14-AN14</f>
        <v/>
      </c>
      <c r="AP14" s="10" t="n">
        <v>0</v>
      </c>
      <c r="AQ14" s="10" t="n">
        <v>0</v>
      </c>
      <c r="AR14" s="11">
        <f>AP14-AQ14</f>
        <v/>
      </c>
      <c r="AS14" s="9" t="n">
        <v>0</v>
      </c>
      <c r="AT14" s="10" t="n">
        <v>0</v>
      </c>
      <c r="AU14" s="10" t="n">
        <v>0</v>
      </c>
      <c r="AV14" s="10" t="n">
        <v>0</v>
      </c>
      <c r="AW14" s="10" t="n">
        <v>0</v>
      </c>
      <c r="AX14" s="10" t="n">
        <v>0</v>
      </c>
      <c r="AY14" s="10">
        <f>AW14-AX14</f>
        <v/>
      </c>
      <c r="AZ14" s="10" t="n">
        <v>0</v>
      </c>
      <c r="BA14" s="10" t="n">
        <v>0</v>
      </c>
      <c r="BB14" s="11">
        <f>AZ14-BA14</f>
        <v/>
      </c>
      <c r="BD14" s="10">
        <f>SUM(J14,T14,AD14,AN14,AX14)</f>
        <v/>
      </c>
      <c r="BE14" s="10">
        <f>SUM(I14,S14,AC14,AM14,AW14)</f>
        <v/>
      </c>
      <c r="BF14" s="10">
        <f>BE14-BD14</f>
        <v/>
      </c>
      <c r="BG14" s="10">
        <f>SUM(M14,W14,AG14,AQ14,BA14)</f>
        <v/>
      </c>
      <c r="BH14" s="10">
        <f>SUM(L14,V14,AF14,AP14,AZ14)</f>
        <v/>
      </c>
      <c r="BI14" s="10">
        <f>BH14-BG14</f>
        <v/>
      </c>
      <c r="BJ14" s="10">
        <f>IFERROR(BH14/30*30,0)</f>
        <v/>
      </c>
    </row>
    <row r="15">
      <c r="A15" s="8" t="n">
        <v>7</v>
      </c>
      <c r="B15" s="8" t="inlineStr"/>
      <c r="C15" s="8" t="inlineStr">
        <is>
          <t>Вне плана</t>
        </is>
      </c>
      <c r="D15" s="8" t="inlineStr">
        <is>
          <t>Бабакаев Артем Вячеславович</t>
        </is>
      </c>
      <c r="E15" s="9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>
        <f>I15-J15</f>
        <v/>
      </c>
      <c r="L15" s="10" t="n">
        <v>0</v>
      </c>
      <c r="M15" s="10" t="n">
        <v>0</v>
      </c>
      <c r="N15" s="11">
        <f>L15-M15</f>
        <v/>
      </c>
      <c r="O15" s="9" t="n">
        <v>0</v>
      </c>
      <c r="P15" s="10" t="n">
        <v>0</v>
      </c>
      <c r="Q15" s="10" t="n">
        <v>8</v>
      </c>
      <c r="R15" s="10" t="n">
        <v>0</v>
      </c>
      <c r="S15" s="10" t="n">
        <v>8</v>
      </c>
      <c r="T15" s="10" t="n">
        <v>0</v>
      </c>
      <c r="U15" s="10">
        <f>S15-T15</f>
        <v/>
      </c>
      <c r="V15" s="10" t="n">
        <v>0</v>
      </c>
      <c r="W15" s="10" t="n">
        <v>0</v>
      </c>
      <c r="X15" s="11">
        <f>V15-W15</f>
        <v/>
      </c>
      <c r="Y15" s="9" t="n">
        <v>3</v>
      </c>
      <c r="Z15" s="10" t="n">
        <v>0</v>
      </c>
      <c r="AA15" s="10" t="n">
        <v>1</v>
      </c>
      <c r="AB15" s="10" t="n">
        <v>0</v>
      </c>
      <c r="AC15" s="10" t="n">
        <v>4</v>
      </c>
      <c r="AD15" s="10" t="n">
        <v>0</v>
      </c>
      <c r="AE15" s="10">
        <f>AC15-AD15</f>
        <v/>
      </c>
      <c r="AF15" s="10" t="n">
        <v>7465</v>
      </c>
      <c r="AG15" s="10" t="n">
        <v>0</v>
      </c>
      <c r="AH15" s="11">
        <f>AF15-AG15</f>
        <v/>
      </c>
      <c r="AI15" s="9" t="n">
        <v>3</v>
      </c>
      <c r="AJ15" s="10" t="n">
        <v>0</v>
      </c>
      <c r="AK15" s="10" t="n">
        <v>3</v>
      </c>
      <c r="AL15" s="10" t="n">
        <v>0</v>
      </c>
      <c r="AM15" s="10" t="n">
        <v>6</v>
      </c>
      <c r="AN15" s="10" t="n">
        <v>0</v>
      </c>
      <c r="AO15" s="10">
        <f>AM15-AN15</f>
        <v/>
      </c>
      <c r="AP15" s="10" t="n">
        <v>7282.5</v>
      </c>
      <c r="AQ15" s="10" t="n">
        <v>0</v>
      </c>
      <c r="AR15" s="11">
        <f>AP15-AQ15</f>
        <v/>
      </c>
      <c r="AS15" s="9" t="n">
        <v>1</v>
      </c>
      <c r="AT15" s="10" t="n">
        <v>0</v>
      </c>
      <c r="AU15" s="10" t="n">
        <v>2</v>
      </c>
      <c r="AV15" s="10" t="n">
        <v>0</v>
      </c>
      <c r="AW15" s="10" t="n">
        <v>3</v>
      </c>
      <c r="AX15" s="10" t="n">
        <v>0</v>
      </c>
      <c r="AY15" s="10">
        <f>AW15-AX15</f>
        <v/>
      </c>
      <c r="AZ15" s="10" t="n">
        <v>2427.5</v>
      </c>
      <c r="BA15" s="10" t="n">
        <v>0</v>
      </c>
      <c r="BB15" s="11">
        <f>AZ15-BA15</f>
        <v/>
      </c>
      <c r="BD15" s="10">
        <f>SUM(J15,T15,AD15,AN15,AX15)</f>
        <v/>
      </c>
      <c r="BE15" s="10">
        <f>SUM(I15,S15,AC15,AM15,AW15)</f>
        <v/>
      </c>
      <c r="BF15" s="10">
        <f>BE15-BD15</f>
        <v/>
      </c>
      <c r="BG15" s="10">
        <f>SUM(M15,W15,AG15,AQ15,BA15)</f>
        <v/>
      </c>
      <c r="BH15" s="10">
        <f>SUM(L15,V15,AF15,AP15,AZ15)</f>
        <v/>
      </c>
      <c r="BI15" s="10">
        <f>BH15-BG15</f>
        <v/>
      </c>
      <c r="BJ15" s="10">
        <f>IFERROR(BH15/30*30,0)</f>
        <v/>
      </c>
    </row>
    <row r="16">
      <c r="A16" s="8" t="n">
        <v>8</v>
      </c>
      <c r="B16" s="8" t="inlineStr"/>
      <c r="C16" s="8" t="inlineStr">
        <is>
          <t>Вне плана</t>
        </is>
      </c>
      <c r="D16" s="8" t="inlineStr">
        <is>
          <t>Баязитова Алина Игоревна</t>
        </is>
      </c>
      <c r="E16" s="9" t="n">
        <v>12</v>
      </c>
      <c r="F16" s="10" t="n">
        <v>0</v>
      </c>
      <c r="G16" s="10" t="n">
        <v>14</v>
      </c>
      <c r="H16" s="10" t="n">
        <v>0</v>
      </c>
      <c r="I16" s="10" t="n">
        <v>26</v>
      </c>
      <c r="J16" s="10" t="n">
        <v>0</v>
      </c>
      <c r="K16" s="10">
        <f>I16-J16</f>
        <v/>
      </c>
      <c r="L16" s="10" t="n">
        <v>18869.25</v>
      </c>
      <c r="M16" s="10" t="n">
        <v>0</v>
      </c>
      <c r="N16" s="11">
        <f>L16-M16</f>
        <v/>
      </c>
      <c r="O16" s="9" t="n">
        <v>9</v>
      </c>
      <c r="P16" s="10" t="n">
        <v>0</v>
      </c>
      <c r="Q16" s="10" t="n">
        <v>7</v>
      </c>
      <c r="R16" s="10" t="n">
        <v>0</v>
      </c>
      <c r="S16" s="10" t="n">
        <v>16</v>
      </c>
      <c r="T16" s="10" t="n">
        <v>0</v>
      </c>
      <c r="U16" s="10">
        <f>S16-T16</f>
        <v/>
      </c>
      <c r="V16" s="10" t="n">
        <v>15215.75</v>
      </c>
      <c r="W16" s="10" t="n">
        <v>0</v>
      </c>
      <c r="X16" s="11">
        <f>V16-W16</f>
        <v/>
      </c>
      <c r="Y16" s="9" t="n">
        <v>13</v>
      </c>
      <c r="Z16" s="10" t="n">
        <v>0</v>
      </c>
      <c r="AA16" s="10" t="n">
        <v>3</v>
      </c>
      <c r="AB16" s="10" t="n">
        <v>0</v>
      </c>
      <c r="AC16" s="10" t="n">
        <v>16</v>
      </c>
      <c r="AD16" s="10" t="n">
        <v>0</v>
      </c>
      <c r="AE16" s="10">
        <f>AC16-AD16</f>
        <v/>
      </c>
      <c r="AF16" s="10" t="n">
        <v>21488.25</v>
      </c>
      <c r="AG16" s="10" t="n">
        <v>0</v>
      </c>
      <c r="AH16" s="11">
        <f>AF16-AG16</f>
        <v/>
      </c>
      <c r="AI16" s="9" t="n">
        <v>10</v>
      </c>
      <c r="AJ16" s="10" t="n">
        <v>0</v>
      </c>
      <c r="AK16" s="10" t="n">
        <v>6</v>
      </c>
      <c r="AL16" s="10" t="n">
        <v>0</v>
      </c>
      <c r="AM16" s="10" t="n">
        <v>16</v>
      </c>
      <c r="AN16" s="10" t="n">
        <v>0</v>
      </c>
      <c r="AO16" s="10">
        <f>AM16-AN16</f>
        <v/>
      </c>
      <c r="AP16" s="10" t="n">
        <v>15693.25</v>
      </c>
      <c r="AQ16" s="10" t="n">
        <v>0</v>
      </c>
      <c r="AR16" s="11">
        <f>AP16-AQ16</f>
        <v/>
      </c>
      <c r="AS16" s="9" t="n">
        <v>9</v>
      </c>
      <c r="AT16" s="10" t="n">
        <v>0</v>
      </c>
      <c r="AU16" s="10" t="n">
        <v>1</v>
      </c>
      <c r="AV16" s="10" t="n">
        <v>0</v>
      </c>
      <c r="AW16" s="10" t="n">
        <v>10</v>
      </c>
      <c r="AX16" s="10" t="n">
        <v>0</v>
      </c>
      <c r="AY16" s="10">
        <f>AW16-AX16</f>
        <v/>
      </c>
      <c r="AZ16" s="10" t="n">
        <v>13681.26</v>
      </c>
      <c r="BA16" s="10" t="n">
        <v>0</v>
      </c>
      <c r="BB16" s="11">
        <f>AZ16-BA16</f>
        <v/>
      </c>
      <c r="BD16" s="10">
        <f>SUM(J16,T16,AD16,AN16,AX16)</f>
        <v/>
      </c>
      <c r="BE16" s="10">
        <f>SUM(I16,S16,AC16,AM16,AW16)</f>
        <v/>
      </c>
      <c r="BF16" s="10">
        <f>BE16-BD16</f>
        <v/>
      </c>
      <c r="BG16" s="10">
        <f>SUM(M16,W16,AG16,AQ16,BA16)</f>
        <v/>
      </c>
      <c r="BH16" s="10">
        <f>SUM(L16,V16,AF16,AP16,AZ16)</f>
        <v/>
      </c>
      <c r="BI16" s="10">
        <f>BH16-BG16</f>
        <v/>
      </c>
      <c r="BJ16" s="10">
        <f>IFERROR(BH16/30*30,0)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Бурылова Алена Сергеевна</t>
        </is>
      </c>
      <c r="E17" s="9" t="n">
        <v>2</v>
      </c>
      <c r="F17" s="10" t="n">
        <v>0</v>
      </c>
      <c r="G17" s="10" t="n">
        <v>2</v>
      </c>
      <c r="H17" s="10" t="n">
        <v>0</v>
      </c>
      <c r="I17" s="10" t="n">
        <v>4</v>
      </c>
      <c r="J17" s="10" t="n">
        <v>23.11475409836066</v>
      </c>
      <c r="K17" s="10">
        <f>I17-J17</f>
        <v/>
      </c>
      <c r="L17" s="10" t="n">
        <v>3109.5</v>
      </c>
      <c r="M17" s="10" t="n">
        <v>6811.871869630924</v>
      </c>
      <c r="N17" s="11">
        <f>L17-M17</f>
        <v/>
      </c>
      <c r="O17" s="9" t="n">
        <v>5</v>
      </c>
      <c r="P17" s="10" t="n">
        <v>0</v>
      </c>
      <c r="Q17" s="10" t="n">
        <v>5</v>
      </c>
      <c r="R17" s="10" t="n">
        <v>0</v>
      </c>
      <c r="S17" s="10" t="n">
        <v>10</v>
      </c>
      <c r="T17" s="10" t="n">
        <v>42.29508196721312</v>
      </c>
      <c r="U17" s="10">
        <f>S17-T17</f>
        <v/>
      </c>
      <c r="V17" s="10" t="n">
        <v>8066.25</v>
      </c>
      <c r="W17" s="10" t="n">
        <v>13820.80577877328</v>
      </c>
      <c r="X17" s="11">
        <f>V17-W17</f>
        <v/>
      </c>
      <c r="Y17" s="9" t="n">
        <v>6</v>
      </c>
      <c r="Z17" s="10" t="n">
        <v>0</v>
      </c>
      <c r="AA17" s="10" t="n">
        <v>4</v>
      </c>
      <c r="AB17" s="10" t="n">
        <v>0</v>
      </c>
      <c r="AC17" s="10" t="n">
        <v>10</v>
      </c>
      <c r="AD17" s="10" t="n">
        <v>42.29508196721312</v>
      </c>
      <c r="AE17" s="10">
        <f>AC17-AD17</f>
        <v/>
      </c>
      <c r="AF17" s="10" t="n">
        <v>9474.75</v>
      </c>
      <c r="AG17" s="10" t="n">
        <v>13820.80577877328</v>
      </c>
      <c r="AH17" s="11">
        <f>AF17-AG17</f>
        <v/>
      </c>
      <c r="AI17" s="9" t="n">
        <v>8</v>
      </c>
      <c r="AJ17" s="10" t="n">
        <v>0</v>
      </c>
      <c r="AK17" s="10" t="n">
        <v>5</v>
      </c>
      <c r="AL17" s="10" t="n">
        <v>0</v>
      </c>
      <c r="AM17" s="10" t="n">
        <v>13</v>
      </c>
      <c r="AN17" s="10" t="n">
        <v>42.29508196721312</v>
      </c>
      <c r="AO17" s="10">
        <f>AM17-AN17</f>
        <v/>
      </c>
      <c r="AP17" s="10" t="n">
        <v>13076</v>
      </c>
      <c r="AQ17" s="10" t="n">
        <v>13820.80577877328</v>
      </c>
      <c r="AR17" s="11">
        <f>AP17-AQ17</f>
        <v/>
      </c>
      <c r="AS17" s="9" t="n">
        <v>5</v>
      </c>
      <c r="AT17" s="10" t="n">
        <v>0</v>
      </c>
      <c r="AU17" s="10" t="n">
        <v>1</v>
      </c>
      <c r="AV17" s="10" t="n">
        <v>0</v>
      </c>
      <c r="AW17" s="10" t="n">
        <v>6</v>
      </c>
      <c r="AX17" s="10" t="n">
        <v>30.00000000000001</v>
      </c>
      <c r="AY17" s="10">
        <f>AW17-AX17</f>
        <v/>
      </c>
      <c r="AZ17" s="10" t="n">
        <v>8292</v>
      </c>
      <c r="BA17" s="10" t="n">
        <v>7625.710794049241</v>
      </c>
      <c r="BB17" s="11">
        <f>AZ17-BA17</f>
        <v/>
      </c>
      <c r="BD17" s="10">
        <f>SUM(J17,T17,AD17,AN17,AX17)</f>
        <v/>
      </c>
      <c r="BE17" s="10">
        <f>SUM(I17,S17,AC17,AM17,AW17)</f>
        <v/>
      </c>
      <c r="BF17" s="10">
        <f>BE17-BD17</f>
        <v/>
      </c>
      <c r="BG17" s="10">
        <f>SUM(M17,W17,AG17,AQ17,BA17)</f>
        <v/>
      </c>
      <c r="BH17" s="10">
        <f>SUM(L17,V17,AF17,AP17,AZ17)</f>
        <v/>
      </c>
      <c r="BI17" s="10">
        <f>BH17-BG17</f>
        <v/>
      </c>
      <c r="BJ17" s="10">
        <f>IFERROR(BH17/30*30,0)</f>
        <v/>
      </c>
    </row>
    <row r="18">
      <c r="A18" s="8" t="n">
        <v>10</v>
      </c>
      <c r="B18" s="8" t="inlineStr"/>
      <c r="C18" s="8" t="inlineStr">
        <is>
          <t>Вне плана</t>
        </is>
      </c>
      <c r="D18" s="8" t="inlineStr">
        <is>
          <t>Городбина Раиса Сергеевна</t>
        </is>
      </c>
      <c r="E18" s="9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>
        <f>I18-J18</f>
        <v/>
      </c>
      <c r="L18" s="10" t="n">
        <v>0</v>
      </c>
      <c r="M18" s="10" t="n">
        <v>0</v>
      </c>
      <c r="N18" s="11">
        <f>L18-M18</f>
        <v/>
      </c>
      <c r="O18" s="9" t="n">
        <v>3</v>
      </c>
      <c r="P18" s="10" t="n">
        <v>0</v>
      </c>
      <c r="Q18" s="10" t="n">
        <v>3</v>
      </c>
      <c r="R18" s="10" t="n">
        <v>0</v>
      </c>
      <c r="S18" s="10" t="n">
        <v>6</v>
      </c>
      <c r="T18" s="10" t="n">
        <v>0</v>
      </c>
      <c r="U18" s="10">
        <f>S18-T18</f>
        <v/>
      </c>
      <c r="V18" s="10" t="n">
        <v>6832.5</v>
      </c>
      <c r="W18" s="10" t="n">
        <v>0</v>
      </c>
      <c r="X18" s="11">
        <f>V18-W18</f>
        <v/>
      </c>
      <c r="Y18" s="9" t="n">
        <v>1</v>
      </c>
      <c r="Z18" s="10" t="n">
        <v>0</v>
      </c>
      <c r="AA18" s="10" t="n">
        <v>2</v>
      </c>
      <c r="AB18" s="10" t="n">
        <v>0</v>
      </c>
      <c r="AC18" s="10" t="n">
        <v>3</v>
      </c>
      <c r="AD18" s="10" t="n">
        <v>0</v>
      </c>
      <c r="AE18" s="10">
        <f>AC18-AD18</f>
        <v/>
      </c>
      <c r="AF18" s="10" t="n">
        <v>2277.5</v>
      </c>
      <c r="AG18" s="10" t="n">
        <v>0</v>
      </c>
      <c r="AH18" s="11">
        <f>AF18-AG18</f>
        <v/>
      </c>
      <c r="AI18" s="9" t="n">
        <v>2</v>
      </c>
      <c r="AJ18" s="10" t="n">
        <v>0</v>
      </c>
      <c r="AK18" s="10" t="n">
        <v>4</v>
      </c>
      <c r="AL18" s="10" t="n">
        <v>0</v>
      </c>
      <c r="AM18" s="10" t="n">
        <v>6</v>
      </c>
      <c r="AN18" s="10" t="n">
        <v>0</v>
      </c>
      <c r="AO18" s="10">
        <f>AM18-AN18</f>
        <v/>
      </c>
      <c r="AP18" s="10" t="n">
        <v>4555</v>
      </c>
      <c r="AQ18" s="10" t="n">
        <v>0</v>
      </c>
      <c r="AR18" s="11">
        <f>AP18-AQ18</f>
        <v/>
      </c>
      <c r="AS18" s="9" t="n">
        <v>1</v>
      </c>
      <c r="AT18" s="10" t="n">
        <v>0</v>
      </c>
      <c r="AU18" s="10" t="n">
        <v>0</v>
      </c>
      <c r="AV18" s="10" t="n">
        <v>0</v>
      </c>
      <c r="AW18" s="10" t="n">
        <v>1</v>
      </c>
      <c r="AX18" s="10" t="n">
        <v>0</v>
      </c>
      <c r="AY18" s="10">
        <f>AW18-AX18</f>
        <v/>
      </c>
      <c r="AZ18" s="10" t="n">
        <v>2277.5</v>
      </c>
      <c r="BA18" s="10" t="n">
        <v>0</v>
      </c>
      <c r="BB18" s="11">
        <f>AZ18-BA18</f>
        <v/>
      </c>
      <c r="BD18" s="10">
        <f>SUM(J18,T18,AD18,AN18,AX18)</f>
        <v/>
      </c>
      <c r="BE18" s="10">
        <f>SUM(I18,S18,AC18,AM18,AW18)</f>
        <v/>
      </c>
      <c r="BF18" s="10">
        <f>BE18-BD18</f>
        <v/>
      </c>
      <c r="BG18" s="10">
        <f>SUM(M18,W18,AG18,AQ18,BA18)</f>
        <v/>
      </c>
      <c r="BH18" s="10">
        <f>SUM(L18,V18,AF18,AP18,AZ18)</f>
        <v/>
      </c>
      <c r="BI18" s="10">
        <f>BH18-BG18</f>
        <v/>
      </c>
      <c r="BJ18" s="10">
        <f>IFERROR(BH18/30*30,0)</f>
        <v/>
      </c>
    </row>
    <row r="19">
      <c r="A19" s="8" t="n">
        <v>11</v>
      </c>
      <c r="B19" s="8" t="inlineStr">
        <is>
          <t>2026-03-21</t>
        </is>
      </c>
      <c r="C19" s="8" t="inlineStr">
        <is>
          <t>ПТ</t>
        </is>
      </c>
      <c r="D19" s="8" t="inlineStr">
        <is>
          <t>Ермолаев Кирилл Максимович</t>
        </is>
      </c>
      <c r="E19" s="9" t="n">
        <v>8</v>
      </c>
      <c r="F19" s="10" t="n">
        <v>0</v>
      </c>
      <c r="G19" s="10" t="n">
        <v>6</v>
      </c>
      <c r="H19" s="10" t="n">
        <v>0</v>
      </c>
      <c r="I19" s="10" t="n">
        <v>14</v>
      </c>
      <c r="J19" s="10" t="n">
        <v>32.36065573770492</v>
      </c>
      <c r="K19" s="10">
        <f>I19-J19</f>
        <v/>
      </c>
      <c r="L19" s="10" t="n">
        <v>14623.5</v>
      </c>
      <c r="M19" s="10" t="n">
        <v>27015.95694986004</v>
      </c>
      <c r="N19" s="11">
        <f>L19-M19</f>
        <v/>
      </c>
      <c r="O19" s="9" t="n">
        <v>12</v>
      </c>
      <c r="P19" s="10" t="n">
        <v>0</v>
      </c>
      <c r="Q19" s="10" t="n">
        <v>10</v>
      </c>
      <c r="R19" s="10" t="n">
        <v>0</v>
      </c>
      <c r="S19" s="10" t="n">
        <v>22</v>
      </c>
      <c r="T19" s="10" t="n">
        <v>59.21311475409837</v>
      </c>
      <c r="U19" s="10">
        <f>S19-T19</f>
        <v/>
      </c>
      <c r="V19" s="10" t="n">
        <v>19076.75</v>
      </c>
      <c r="W19" s="10" t="n">
        <v>54813.46406357847</v>
      </c>
      <c r="X19" s="11">
        <f>V19-W19</f>
        <v/>
      </c>
      <c r="Y19" s="9" t="n">
        <v>11</v>
      </c>
      <c r="Z19" s="10" t="n">
        <v>0</v>
      </c>
      <c r="AA19" s="10" t="n">
        <v>6</v>
      </c>
      <c r="AB19" s="10" t="n">
        <v>0</v>
      </c>
      <c r="AC19" s="10" t="n">
        <v>17</v>
      </c>
      <c r="AD19" s="10" t="n">
        <v>59.21311475409837</v>
      </c>
      <c r="AE19" s="10">
        <f>AC19-AD19</f>
        <v/>
      </c>
      <c r="AF19" s="10" t="n">
        <v>21274.75</v>
      </c>
      <c r="AG19" s="10" t="n">
        <v>54813.46406357847</v>
      </c>
      <c r="AH19" s="11">
        <f>AF19-AG19</f>
        <v/>
      </c>
      <c r="AI19" s="9" t="n">
        <v>15</v>
      </c>
      <c r="AJ19" s="10" t="n">
        <v>0</v>
      </c>
      <c r="AK19" s="10" t="n">
        <v>5</v>
      </c>
      <c r="AL19" s="10" t="n">
        <v>0</v>
      </c>
      <c r="AM19" s="10" t="n">
        <v>20</v>
      </c>
      <c r="AN19" s="10" t="n">
        <v>59.21311475409837</v>
      </c>
      <c r="AO19" s="10">
        <f>AM19-AN19</f>
        <v/>
      </c>
      <c r="AP19" s="10" t="n">
        <v>26588.75</v>
      </c>
      <c r="AQ19" s="10" t="n">
        <v>54813.46406357847</v>
      </c>
      <c r="AR19" s="11">
        <f>AP19-AQ19</f>
        <v/>
      </c>
      <c r="AS19" s="9" t="n">
        <v>13</v>
      </c>
      <c r="AT19" s="10" t="n">
        <v>3</v>
      </c>
      <c r="AU19" s="10" t="n">
        <v>1</v>
      </c>
      <c r="AV19" s="10" t="n">
        <v>0</v>
      </c>
      <c r="AW19" s="10" t="n">
        <v>17</v>
      </c>
      <c r="AX19" s="10" t="n">
        <v>42.00000000000002</v>
      </c>
      <c r="AY19" s="10">
        <f>AW19-AX19</f>
        <v/>
      </c>
      <c r="AZ19" s="10" t="n">
        <v>25047.75</v>
      </c>
      <c r="BA19" s="10" t="n">
        <v>30243.6508594046</v>
      </c>
      <c r="BB19" s="11">
        <f>AZ19-BA19</f>
        <v/>
      </c>
      <c r="BD19" s="10">
        <f>SUM(J19,T19,AD19,AN19,AX19)</f>
        <v/>
      </c>
      <c r="BE19" s="10">
        <f>SUM(I19,S19,AC19,AM19,AW19)</f>
        <v/>
      </c>
      <c r="BF19" s="10">
        <f>BE19-BD19</f>
        <v/>
      </c>
      <c r="BG19" s="10">
        <f>SUM(M19,W19,AG19,AQ19,BA19)</f>
        <v/>
      </c>
      <c r="BH19" s="10">
        <f>SUM(L19,V19,AF19,AP19,AZ19)</f>
        <v/>
      </c>
      <c r="BI19" s="10">
        <f>BH19-BG19</f>
        <v/>
      </c>
      <c r="BJ19" s="10">
        <f>IFERROR(BH19/30*30,0)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Зырянова Анастасия Васильевна</t>
        </is>
      </c>
      <c r="E20" s="9" t="n">
        <v>1</v>
      </c>
      <c r="F20" s="10" t="n">
        <v>0</v>
      </c>
      <c r="G20" s="10" t="n">
        <v>4</v>
      </c>
      <c r="H20" s="10" t="n">
        <v>0</v>
      </c>
      <c r="I20" s="10" t="n">
        <v>5</v>
      </c>
      <c r="J20" s="10" t="n">
        <v>20.80327868852459</v>
      </c>
      <c r="K20" s="10">
        <f>I20-J20</f>
        <v/>
      </c>
      <c r="L20" s="10" t="n">
        <v>1654.17</v>
      </c>
      <c r="M20" s="10" t="n">
        <v>3631.373554830082</v>
      </c>
      <c r="N20" s="11">
        <f>L20-M20</f>
        <v/>
      </c>
      <c r="O20" s="9" t="n">
        <v>0</v>
      </c>
      <c r="P20" s="10" t="n">
        <v>0</v>
      </c>
      <c r="Q20" s="10" t="n">
        <v>4</v>
      </c>
      <c r="R20" s="10" t="n">
        <v>0</v>
      </c>
      <c r="S20" s="10" t="n">
        <v>4</v>
      </c>
      <c r="T20" s="10" t="n">
        <v>38.06557377049181</v>
      </c>
      <c r="U20" s="10">
        <f>S20-T20</f>
        <v/>
      </c>
      <c r="V20" s="10" t="n">
        <v>0</v>
      </c>
      <c r="W20" s="10" t="n">
        <v>7367.799860598278</v>
      </c>
      <c r="X20" s="11">
        <f>V20-W20</f>
        <v/>
      </c>
      <c r="Y20" s="9" t="n">
        <v>3</v>
      </c>
      <c r="Z20" s="10" t="n">
        <v>0</v>
      </c>
      <c r="AA20" s="10" t="n">
        <v>7</v>
      </c>
      <c r="AB20" s="10" t="n">
        <v>0</v>
      </c>
      <c r="AC20" s="10" t="n">
        <v>10</v>
      </c>
      <c r="AD20" s="10" t="n">
        <v>38.06557377049181</v>
      </c>
      <c r="AE20" s="10">
        <f>AC20-AD20</f>
        <v/>
      </c>
      <c r="AF20" s="10" t="n">
        <v>4962.51</v>
      </c>
      <c r="AG20" s="10" t="n">
        <v>7367.799860598278</v>
      </c>
      <c r="AH20" s="11">
        <f>AF20-AG20</f>
        <v/>
      </c>
      <c r="AI20" s="9" t="n">
        <v>3</v>
      </c>
      <c r="AJ20" s="10" t="n">
        <v>0</v>
      </c>
      <c r="AK20" s="10" t="n">
        <v>2</v>
      </c>
      <c r="AL20" s="10" t="n">
        <v>0</v>
      </c>
      <c r="AM20" s="10" t="n">
        <v>5</v>
      </c>
      <c r="AN20" s="10" t="n">
        <v>38.06557377049181</v>
      </c>
      <c r="AO20" s="10">
        <f>AM20-AN20</f>
        <v/>
      </c>
      <c r="AP20" s="10" t="n">
        <v>5009.33</v>
      </c>
      <c r="AQ20" s="10" t="n">
        <v>7367.799860598278</v>
      </c>
      <c r="AR20" s="11">
        <f>AP20-AQ20</f>
        <v/>
      </c>
      <c r="AS20" s="9" t="n">
        <v>4</v>
      </c>
      <c r="AT20" s="10" t="n">
        <v>0</v>
      </c>
      <c r="AU20" s="10" t="n">
        <v>2</v>
      </c>
      <c r="AV20" s="10" t="n">
        <v>0</v>
      </c>
      <c r="AW20" s="10" t="n">
        <v>6</v>
      </c>
      <c r="AX20" s="10" t="n">
        <v>27.00000000000001</v>
      </c>
      <c r="AY20" s="10">
        <f>AW20-AX20</f>
        <v/>
      </c>
      <c r="AZ20" s="10" t="n">
        <v>6710.33</v>
      </c>
      <c r="BA20" s="10" t="n">
        <v>4065.226863375088</v>
      </c>
      <c r="BB20" s="11">
        <f>AZ20-BA20</f>
        <v/>
      </c>
      <c r="BD20" s="10">
        <f>SUM(J20,T20,AD20,AN20,AX20)</f>
        <v/>
      </c>
      <c r="BE20" s="10">
        <f>SUM(I20,S20,AC20,AM20,AW20)</f>
        <v/>
      </c>
      <c r="BF20" s="10">
        <f>BE20-BD20</f>
        <v/>
      </c>
      <c r="BG20" s="10">
        <f>SUM(M20,W20,AG20,AQ20,BA20)</f>
        <v/>
      </c>
      <c r="BH20" s="10">
        <f>SUM(L20,V20,AF20,AP20,AZ20)</f>
        <v/>
      </c>
      <c r="BI20" s="10">
        <f>BH20-BG20</f>
        <v/>
      </c>
      <c r="BJ20" s="10">
        <f>IFERROR(BH20/30*30,0)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Иванов Дмитрий Денисович</t>
        </is>
      </c>
      <c r="E21" s="9" t="n">
        <v>2</v>
      </c>
      <c r="F21" s="10" t="n">
        <v>0</v>
      </c>
      <c r="G21" s="10" t="n">
        <v>1</v>
      </c>
      <c r="H21" s="10" t="n">
        <v>0</v>
      </c>
      <c r="I21" s="10" t="n">
        <v>3</v>
      </c>
      <c r="J21" s="10" t="n">
        <v>30.04918032786885</v>
      </c>
      <c r="K21" s="10">
        <f>I21-J21</f>
        <v/>
      </c>
      <c r="L21" s="10" t="n">
        <v>4750.88</v>
      </c>
      <c r="M21" s="10" t="n">
        <v>10869.74902989407</v>
      </c>
      <c r="N21" s="11">
        <f>L21-M21</f>
        <v/>
      </c>
      <c r="O21" s="9" t="n">
        <v>7</v>
      </c>
      <c r="P21" s="10" t="n">
        <v>0</v>
      </c>
      <c r="Q21" s="10" t="n">
        <v>5</v>
      </c>
      <c r="R21" s="10" t="n">
        <v>0</v>
      </c>
      <c r="S21" s="10" t="n">
        <v>12</v>
      </c>
      <c r="T21" s="10" t="n">
        <v>54.98360655737706</v>
      </c>
      <c r="U21" s="10">
        <f>S21-T21</f>
        <v/>
      </c>
      <c r="V21" s="10" t="n">
        <v>17174.87</v>
      </c>
      <c r="W21" s="10" t="n">
        <v>22053.95126058277</v>
      </c>
      <c r="X21" s="11">
        <f>V21-W21</f>
        <v/>
      </c>
      <c r="Y21" s="9" t="n">
        <v>8</v>
      </c>
      <c r="Z21" s="10" t="n">
        <v>0</v>
      </c>
      <c r="AA21" s="10" t="n">
        <v>6</v>
      </c>
      <c r="AB21" s="10" t="n">
        <v>0</v>
      </c>
      <c r="AC21" s="10" t="n">
        <v>14</v>
      </c>
      <c r="AD21" s="10" t="n">
        <v>54.98360655737706</v>
      </c>
      <c r="AE21" s="10">
        <f>AC21-AD21</f>
        <v/>
      </c>
      <c r="AF21" s="10" t="n">
        <v>19315.76</v>
      </c>
      <c r="AG21" s="10" t="n">
        <v>22053.95126058277</v>
      </c>
      <c r="AH21" s="11">
        <f>AF21-AG21</f>
        <v/>
      </c>
      <c r="AI21" s="9" t="n">
        <v>11</v>
      </c>
      <c r="AJ21" s="10" t="n">
        <v>0</v>
      </c>
      <c r="AK21" s="10" t="n">
        <v>1</v>
      </c>
      <c r="AL21" s="10" t="n">
        <v>0</v>
      </c>
      <c r="AM21" s="10" t="n">
        <v>12</v>
      </c>
      <c r="AN21" s="10" t="n">
        <v>54.98360655737706</v>
      </c>
      <c r="AO21" s="10">
        <f>AM21-AN21</f>
        <v/>
      </c>
      <c r="AP21" s="10" t="n">
        <v>26859.12</v>
      </c>
      <c r="AQ21" s="10" t="n">
        <v>22053.95126058277</v>
      </c>
      <c r="AR21" s="11">
        <f>AP21-AQ21</f>
        <v/>
      </c>
      <c r="AS21" s="9" t="n">
        <v>14</v>
      </c>
      <c r="AT21" s="10" t="n">
        <v>0</v>
      </c>
      <c r="AU21" s="10" t="n">
        <v>2</v>
      </c>
      <c r="AV21" s="10" t="n">
        <v>0</v>
      </c>
      <c r="AW21" s="10" t="n">
        <v>16</v>
      </c>
      <c r="AX21" s="10" t="n">
        <v>39.00000000000001</v>
      </c>
      <c r="AY21" s="10">
        <f>AW21-AX21</f>
        <v/>
      </c>
      <c r="AZ21" s="10" t="n">
        <v>33945.75</v>
      </c>
      <c r="BA21" s="10" t="n">
        <v>12168.39718835765</v>
      </c>
      <c r="BB21" s="11">
        <f>AZ21-BA21</f>
        <v/>
      </c>
      <c r="BD21" s="10">
        <f>SUM(J21,T21,AD21,AN21,AX21)</f>
        <v/>
      </c>
      <c r="BE21" s="10">
        <f>SUM(I21,S21,AC21,AM21,AW21)</f>
        <v/>
      </c>
      <c r="BF21" s="10">
        <f>BE21-BD21</f>
        <v/>
      </c>
      <c r="BG21" s="10">
        <f>SUM(M21,W21,AG21,AQ21,BA21)</f>
        <v/>
      </c>
      <c r="BH21" s="10">
        <f>SUM(L21,V21,AF21,AP21,AZ21)</f>
        <v/>
      </c>
      <c r="BI21" s="10">
        <f>BH21-BG21</f>
        <v/>
      </c>
      <c r="BJ21" s="10">
        <f>IFERROR(BH21/30*30,0)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Иванова Мария Владимировна</t>
        </is>
      </c>
      <c r="E22" s="9" t="n">
        <v>6</v>
      </c>
      <c r="F22" s="10" t="n">
        <v>0</v>
      </c>
      <c r="G22" s="10" t="n">
        <v>9</v>
      </c>
      <c r="H22" s="10" t="n">
        <v>0</v>
      </c>
      <c r="I22" s="10" t="n">
        <v>15</v>
      </c>
      <c r="J22" s="10" t="n">
        <v>20.80327868852459</v>
      </c>
      <c r="K22" s="10">
        <f>I22-J22</f>
        <v/>
      </c>
      <c r="L22" s="10" t="n">
        <v>9432</v>
      </c>
      <c r="M22" s="10" t="n">
        <v>10455.43124175909</v>
      </c>
      <c r="N22" s="11">
        <f>L22-M22</f>
        <v/>
      </c>
      <c r="O22" s="9" t="n">
        <v>12</v>
      </c>
      <c r="P22" s="10" t="n">
        <v>0</v>
      </c>
      <c r="Q22" s="10" t="n">
        <v>1</v>
      </c>
      <c r="R22" s="10" t="n">
        <v>0</v>
      </c>
      <c r="S22" s="10" t="n">
        <v>13</v>
      </c>
      <c r="T22" s="10" t="n">
        <v>38.06557377049181</v>
      </c>
      <c r="U22" s="10">
        <f>S22-T22</f>
        <v/>
      </c>
      <c r="V22" s="10" t="n">
        <v>18864</v>
      </c>
      <c r="W22" s="10" t="n">
        <v>21213.32979997759</v>
      </c>
      <c r="X22" s="11">
        <f>V22-W22</f>
        <v/>
      </c>
      <c r="Y22" s="9" t="n">
        <v>14</v>
      </c>
      <c r="Z22" s="10" t="n">
        <v>0</v>
      </c>
      <c r="AA22" s="10" t="n">
        <v>4</v>
      </c>
      <c r="AB22" s="10" t="n">
        <v>0</v>
      </c>
      <c r="AC22" s="10" t="n">
        <v>18</v>
      </c>
      <c r="AD22" s="10" t="n">
        <v>38.06557377049181</v>
      </c>
      <c r="AE22" s="10">
        <f>AC22-AD22</f>
        <v/>
      </c>
      <c r="AF22" s="10" t="n">
        <v>22774</v>
      </c>
      <c r="AG22" s="10" t="n">
        <v>21213.32979997759</v>
      </c>
      <c r="AH22" s="11">
        <f>AF22-AG22</f>
        <v/>
      </c>
      <c r="AI22" s="9" t="n">
        <v>14</v>
      </c>
      <c r="AJ22" s="10" t="n">
        <v>0</v>
      </c>
      <c r="AK22" s="10" t="n">
        <v>2</v>
      </c>
      <c r="AL22" s="10" t="n">
        <v>0</v>
      </c>
      <c r="AM22" s="10" t="n">
        <v>16</v>
      </c>
      <c r="AN22" s="10" t="n">
        <v>38.06557377049181</v>
      </c>
      <c r="AO22" s="10">
        <f>AM22-AN22</f>
        <v/>
      </c>
      <c r="AP22" s="10" t="n">
        <v>23006.59</v>
      </c>
      <c r="AQ22" s="10" t="n">
        <v>21213.32979997759</v>
      </c>
      <c r="AR22" s="11">
        <f>AP22-AQ22</f>
        <v/>
      </c>
      <c r="AS22" s="9" t="n">
        <v>11</v>
      </c>
      <c r="AT22" s="10" t="n">
        <v>0</v>
      </c>
      <c r="AU22" s="10" t="n">
        <v>1</v>
      </c>
      <c r="AV22" s="10" t="n">
        <v>0</v>
      </c>
      <c r="AW22" s="10" t="n">
        <v>12</v>
      </c>
      <c r="AX22" s="10" t="n">
        <v>27.00000000000001</v>
      </c>
      <c r="AY22" s="10">
        <f>AW22-AX22</f>
        <v/>
      </c>
      <c r="AZ22" s="10" t="n">
        <v>17534.59</v>
      </c>
      <c r="BA22" s="10" t="n">
        <v>11704.57935830814</v>
      </c>
      <c r="BB22" s="11">
        <f>AZ22-BA22</f>
        <v/>
      </c>
      <c r="BD22" s="10">
        <f>SUM(J22,T22,AD22,AN22,AX22)</f>
        <v/>
      </c>
      <c r="BE22" s="10">
        <f>SUM(I22,S22,AC22,AM22,AW22)</f>
        <v/>
      </c>
      <c r="BF22" s="10">
        <f>BE22-BD22</f>
        <v/>
      </c>
      <c r="BG22" s="10">
        <f>SUM(M22,W22,AG22,AQ22,BA22)</f>
        <v/>
      </c>
      <c r="BH22" s="10">
        <f>SUM(L22,V22,AF22,AP22,AZ22)</f>
        <v/>
      </c>
      <c r="BI22" s="10">
        <f>BH22-BG22</f>
        <v/>
      </c>
      <c r="BJ22" s="10">
        <f>IFERROR(BH22/30*30,0)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Попова Наталья Юрьевна</t>
        </is>
      </c>
      <c r="E23" s="9" t="n">
        <v>3</v>
      </c>
      <c r="F23" s="10" t="n">
        <v>0</v>
      </c>
      <c r="G23" s="10" t="n">
        <v>4</v>
      </c>
      <c r="H23" s="10" t="n">
        <v>0</v>
      </c>
      <c r="I23" s="10" t="n">
        <v>7</v>
      </c>
      <c r="J23" s="10" t="n">
        <v>6.934426229508197</v>
      </c>
      <c r="K23" s="10">
        <f>I23-J23</f>
        <v/>
      </c>
      <c r="L23" s="10" t="n">
        <v>5345</v>
      </c>
      <c r="M23" s="10" t="n">
        <v>3789.789179705219</v>
      </c>
      <c r="N23" s="11">
        <f>L23-M23</f>
        <v/>
      </c>
      <c r="O23" s="9" t="n">
        <v>6</v>
      </c>
      <c r="P23" s="10" t="n">
        <v>0</v>
      </c>
      <c r="Q23" s="10" t="n">
        <v>2</v>
      </c>
      <c r="R23" s="10" t="n">
        <v>0</v>
      </c>
      <c r="S23" s="10" t="n">
        <v>8</v>
      </c>
      <c r="T23" s="10" t="n">
        <v>12.68852459016394</v>
      </c>
      <c r="U23" s="10">
        <f>S23-T23</f>
        <v/>
      </c>
      <c r="V23" s="10" t="n">
        <v>9846.75</v>
      </c>
      <c r="W23" s="10" t="n">
        <v>7689.213948476728</v>
      </c>
      <c r="X23" s="11">
        <f>V23-W23</f>
        <v/>
      </c>
      <c r="Y23" s="9" t="n">
        <v>12</v>
      </c>
      <c r="Z23" s="10" t="n">
        <v>0</v>
      </c>
      <c r="AA23" s="10" t="n">
        <v>1</v>
      </c>
      <c r="AB23" s="10" t="n">
        <v>0</v>
      </c>
      <c r="AC23" s="10" t="n">
        <v>13</v>
      </c>
      <c r="AD23" s="10" t="n">
        <v>12.68852459016394</v>
      </c>
      <c r="AE23" s="10">
        <f>AC23-AD23</f>
        <v/>
      </c>
      <c r="AF23" s="10" t="n">
        <v>20249.25</v>
      </c>
      <c r="AG23" s="10" t="n">
        <v>7689.213948476728</v>
      </c>
      <c r="AH23" s="11">
        <f>AF23-AG23</f>
        <v/>
      </c>
      <c r="AI23" s="9" t="n">
        <v>9</v>
      </c>
      <c r="AJ23" s="10" t="n">
        <v>0</v>
      </c>
      <c r="AK23" s="10" t="n">
        <v>1</v>
      </c>
      <c r="AL23" s="10" t="n">
        <v>0</v>
      </c>
      <c r="AM23" s="10" t="n">
        <v>10</v>
      </c>
      <c r="AN23" s="10" t="n">
        <v>12.68852459016394</v>
      </c>
      <c r="AO23" s="10">
        <f>AM23-AN23</f>
        <v/>
      </c>
      <c r="AP23" s="10" t="n">
        <v>15277</v>
      </c>
      <c r="AQ23" s="10" t="n">
        <v>7689.213948476728</v>
      </c>
      <c r="AR23" s="11">
        <f>AP23-AQ23</f>
        <v/>
      </c>
      <c r="AS23" s="9" t="n">
        <v>7</v>
      </c>
      <c r="AT23" s="10" t="n">
        <v>0</v>
      </c>
      <c r="AU23" s="10" t="n">
        <v>1</v>
      </c>
      <c r="AV23" s="10" t="n">
        <v>0</v>
      </c>
      <c r="AW23" s="10" t="n">
        <v>8</v>
      </c>
      <c r="AX23" s="10" t="n">
        <v>9.000000000000004</v>
      </c>
      <c r="AY23" s="10">
        <f>AW23-AX23</f>
        <v/>
      </c>
      <c r="AZ23" s="10" t="n">
        <v>11784.5</v>
      </c>
      <c r="BA23" s="10" t="n">
        <v>4242.568974864605</v>
      </c>
      <c r="BB23" s="11">
        <f>AZ23-BA23</f>
        <v/>
      </c>
      <c r="BD23" s="10">
        <f>SUM(J23,T23,AD23,AN23,AX23)</f>
        <v/>
      </c>
      <c r="BE23" s="10">
        <f>SUM(I23,S23,AC23,AM23,AW23)</f>
        <v/>
      </c>
      <c r="BF23" s="10">
        <f>BE23-BD23</f>
        <v/>
      </c>
      <c r="BG23" s="10">
        <f>SUM(M23,W23,AG23,AQ23,BA23)</f>
        <v/>
      </c>
      <c r="BH23" s="10">
        <f>SUM(L23,V23,AF23,AP23,AZ23)</f>
        <v/>
      </c>
      <c r="BI23" s="10">
        <f>BH23-BG23</f>
        <v/>
      </c>
      <c r="BJ23" s="10">
        <f>IFERROR(BH23/30*30,0)</f>
        <v/>
      </c>
    </row>
    <row r="24">
      <c r="A24" s="8" t="n">
        <v>16</v>
      </c>
      <c r="B24" s="8" t="inlineStr">
        <is>
          <t>2026-03-21</t>
        </is>
      </c>
      <c r="C24" s="8" t="inlineStr">
        <is>
          <t>ПТ</t>
        </is>
      </c>
      <c r="D24" s="8" t="inlineStr">
        <is>
          <t>Рудакова Ксения Витальевна</t>
        </is>
      </c>
      <c r="E24" s="9" t="n">
        <v>1</v>
      </c>
      <c r="F24" s="10" t="n">
        <v>0</v>
      </c>
      <c r="G24" s="10" t="n">
        <v>4</v>
      </c>
      <c r="H24" s="10" t="n">
        <v>0</v>
      </c>
      <c r="I24" s="10" t="n">
        <v>5</v>
      </c>
      <c r="J24" s="10" t="n">
        <v>30.04918032786885</v>
      </c>
      <c r="K24" s="10">
        <f>I24-J24</f>
        <v/>
      </c>
      <c r="L24" s="10" t="n">
        <v>2650</v>
      </c>
      <c r="M24" s="10" t="n">
        <v>11613.08388507741</v>
      </c>
      <c r="N24" s="11">
        <f>L24-M24</f>
        <v/>
      </c>
      <c r="O24" s="9" t="n">
        <v>4</v>
      </c>
      <c r="P24" s="10" t="n">
        <v>0</v>
      </c>
      <c r="Q24" s="10" t="n">
        <v>5</v>
      </c>
      <c r="R24" s="10" t="n">
        <v>0</v>
      </c>
      <c r="S24" s="10" t="n">
        <v>9</v>
      </c>
      <c r="T24" s="10" t="n">
        <v>54.98360655737706</v>
      </c>
      <c r="U24" s="10">
        <f>S24-T24</f>
        <v/>
      </c>
      <c r="V24" s="10" t="n">
        <v>8410</v>
      </c>
      <c r="W24" s="10" t="n">
        <v>23562.12505755087</v>
      </c>
      <c r="X24" s="11">
        <f>V24-W24</f>
        <v/>
      </c>
      <c r="Y24" s="9" t="n">
        <v>8</v>
      </c>
      <c r="Z24" s="10" t="n">
        <v>0</v>
      </c>
      <c r="AA24" s="10" t="n">
        <v>4</v>
      </c>
      <c r="AB24" s="10" t="n">
        <v>0</v>
      </c>
      <c r="AC24" s="10" t="n">
        <v>12</v>
      </c>
      <c r="AD24" s="10" t="n">
        <v>54.98360655737706</v>
      </c>
      <c r="AE24" s="10">
        <f>AC24-AD24</f>
        <v/>
      </c>
      <c r="AF24" s="10" t="n">
        <v>15042</v>
      </c>
      <c r="AG24" s="10" t="n">
        <v>23562.12505755087</v>
      </c>
      <c r="AH24" s="11">
        <f>AF24-AG24</f>
        <v/>
      </c>
      <c r="AI24" s="9" t="n">
        <v>10</v>
      </c>
      <c r="AJ24" s="10" t="n">
        <v>0</v>
      </c>
      <c r="AK24" s="10" t="n">
        <v>2</v>
      </c>
      <c r="AL24" s="10" t="n">
        <v>0</v>
      </c>
      <c r="AM24" s="10" t="n">
        <v>12</v>
      </c>
      <c r="AN24" s="10" t="n">
        <v>54.98360655737706</v>
      </c>
      <c r="AO24" s="10">
        <f>AM24-AN24</f>
        <v/>
      </c>
      <c r="AP24" s="10" t="n">
        <v>18984.5</v>
      </c>
      <c r="AQ24" s="10" t="n">
        <v>23562.12505755087</v>
      </c>
      <c r="AR24" s="11">
        <f>AP24-AQ24</f>
        <v/>
      </c>
      <c r="AS24" s="9" t="n">
        <v>8</v>
      </c>
      <c r="AT24" s="10" t="n">
        <v>0</v>
      </c>
      <c r="AU24" s="10" t="n">
        <v>1</v>
      </c>
      <c r="AV24" s="10" t="n">
        <v>0</v>
      </c>
      <c r="AW24" s="10" t="n">
        <v>9</v>
      </c>
      <c r="AX24" s="10" t="n">
        <v>39.00000000000001</v>
      </c>
      <c r="AY24" s="10">
        <f>AW24-AX24</f>
        <v/>
      </c>
      <c r="AZ24" s="10" t="n">
        <v>15682.5</v>
      </c>
      <c r="BA24" s="10" t="n">
        <v>13000.54094226999</v>
      </c>
      <c r="BB24" s="11">
        <f>AZ24-BA24</f>
        <v/>
      </c>
      <c r="BD24" s="10">
        <f>SUM(J24,T24,AD24,AN24,AX24)</f>
        <v/>
      </c>
      <c r="BE24" s="10">
        <f>SUM(I24,S24,AC24,AM24,AW24)</f>
        <v/>
      </c>
      <c r="BF24" s="10">
        <f>BE24-BD24</f>
        <v/>
      </c>
      <c r="BG24" s="10">
        <f>SUM(M24,W24,AG24,AQ24,BA24)</f>
        <v/>
      </c>
      <c r="BH24" s="10">
        <f>SUM(L24,V24,AF24,AP24,AZ24)</f>
        <v/>
      </c>
      <c r="BI24" s="10">
        <f>BH24-BG24</f>
        <v/>
      </c>
      <c r="BJ24" s="10">
        <f>IFERROR(BH24/30*30,0)</f>
        <v/>
      </c>
    </row>
    <row r="25">
      <c r="A25" s="7" t="n"/>
      <c r="B25" s="7" t="n"/>
      <c r="C25" s="7" t="n"/>
      <c r="D25" s="7" t="inlineStr">
        <is>
          <t>Итого ТРЕНАЖЕРНЫЙ ЗАЛ</t>
        </is>
      </c>
      <c r="E25" s="12">
        <f>SUM(E14:E24)</f>
        <v/>
      </c>
      <c r="F25" s="13">
        <f>SUM(F14:F24)</f>
        <v/>
      </c>
      <c r="G25" s="13">
        <f>SUM(G14:G24)</f>
        <v/>
      </c>
      <c r="H25" s="13">
        <f>SUM(H14:H24)</f>
        <v/>
      </c>
      <c r="I25" s="13">
        <f>SUM(I14:I24)</f>
        <v/>
      </c>
      <c r="J25" s="13">
        <f>SUM(J14:J24)</f>
        <v/>
      </c>
      <c r="K25" s="13">
        <f>SUM(K14:K24)</f>
        <v/>
      </c>
      <c r="L25" s="13">
        <f>SUM(L14:L24)</f>
        <v/>
      </c>
      <c r="M25" s="13">
        <f>SUM(M14:M24)</f>
        <v/>
      </c>
      <c r="N25" s="14">
        <f>SUM(N14:N24)</f>
        <v/>
      </c>
      <c r="O25" s="12">
        <f>SUM(O14:O24)</f>
        <v/>
      </c>
      <c r="P25" s="13">
        <f>SUM(P14:P24)</f>
        <v/>
      </c>
      <c r="Q25" s="13">
        <f>SUM(Q14:Q24)</f>
        <v/>
      </c>
      <c r="R25" s="13">
        <f>SUM(R14:R24)</f>
        <v/>
      </c>
      <c r="S25" s="13">
        <f>SUM(S14:S24)</f>
        <v/>
      </c>
      <c r="T25" s="13">
        <f>SUM(T14:T24)</f>
        <v/>
      </c>
      <c r="U25" s="13">
        <f>SUM(U14:U24)</f>
        <v/>
      </c>
      <c r="V25" s="13">
        <f>SUM(V14:V24)</f>
        <v/>
      </c>
      <c r="W25" s="13">
        <f>SUM(W14:W24)</f>
        <v/>
      </c>
      <c r="X25" s="14">
        <f>SUM(X14:X24)</f>
        <v/>
      </c>
      <c r="Y25" s="12">
        <f>SUM(Y14:Y24)</f>
        <v/>
      </c>
      <c r="Z25" s="13">
        <f>SUM(Z14:Z24)</f>
        <v/>
      </c>
      <c r="AA25" s="13">
        <f>SUM(AA14:AA24)</f>
        <v/>
      </c>
      <c r="AB25" s="13">
        <f>SUM(AB14:AB24)</f>
        <v/>
      </c>
      <c r="AC25" s="13">
        <f>SUM(AC14:AC24)</f>
        <v/>
      </c>
      <c r="AD25" s="13">
        <f>SUM(AD14:AD24)</f>
        <v/>
      </c>
      <c r="AE25" s="13">
        <f>SUM(AE14:AE24)</f>
        <v/>
      </c>
      <c r="AF25" s="13">
        <f>SUM(AF14:AF24)</f>
        <v/>
      </c>
      <c r="AG25" s="13">
        <f>SUM(AG14:AG24)</f>
        <v/>
      </c>
      <c r="AH25" s="14">
        <f>SUM(AH14:AH24)</f>
        <v/>
      </c>
      <c r="AI25" s="12">
        <f>SUM(AI14:AI24)</f>
        <v/>
      </c>
      <c r="AJ25" s="13">
        <f>SUM(AJ14:AJ24)</f>
        <v/>
      </c>
      <c r="AK25" s="13">
        <f>SUM(AK14:AK24)</f>
        <v/>
      </c>
      <c r="AL25" s="13">
        <f>SUM(AL14:AL24)</f>
        <v/>
      </c>
      <c r="AM25" s="13">
        <f>SUM(AM14:AM24)</f>
        <v/>
      </c>
      <c r="AN25" s="13">
        <f>SUM(AN14:AN24)</f>
        <v/>
      </c>
      <c r="AO25" s="13">
        <f>SUM(AO14:AO24)</f>
        <v/>
      </c>
      <c r="AP25" s="13">
        <f>SUM(AP14:AP24)</f>
        <v/>
      </c>
      <c r="AQ25" s="13">
        <f>SUM(AQ14:AQ24)</f>
        <v/>
      </c>
      <c r="AR25" s="14">
        <f>SUM(AR14:AR24)</f>
        <v/>
      </c>
      <c r="AS25" s="12">
        <f>SUM(AS14:AS24)</f>
        <v/>
      </c>
      <c r="AT25" s="13">
        <f>SUM(AT14:AT24)</f>
        <v/>
      </c>
      <c r="AU25" s="13">
        <f>SUM(AU14:AU24)</f>
        <v/>
      </c>
      <c r="AV25" s="13">
        <f>SUM(AV14:AV24)</f>
        <v/>
      </c>
      <c r="AW25" s="13">
        <f>SUM(AW14:AW24)</f>
        <v/>
      </c>
      <c r="AX25" s="13">
        <f>SUM(AX14:AX24)</f>
        <v/>
      </c>
      <c r="AY25" s="13">
        <f>SUM(AY14:AY24)</f>
        <v/>
      </c>
      <c r="AZ25" s="13">
        <f>SUM(AZ14:AZ24)</f>
        <v/>
      </c>
      <c r="BA25" s="13">
        <f>SUM(BA14:BA24)</f>
        <v/>
      </c>
      <c r="BB25" s="14">
        <f>SUM(BB14:BB24)</f>
        <v/>
      </c>
      <c r="BC25" s="7">
        <f>SUM(BC14:BC24)</f>
        <v/>
      </c>
      <c r="BD25" s="13">
        <f>SUM(BD14:BD24)</f>
        <v/>
      </c>
      <c r="BE25" s="13">
        <f>SUM(BE14:BE24)</f>
        <v/>
      </c>
      <c r="BF25" s="13">
        <f>BE25-BD25</f>
        <v/>
      </c>
      <c r="BG25" s="13">
        <f>SUM(BG14:BG24)</f>
        <v/>
      </c>
      <c r="BH25" s="13">
        <f>SUM(BH14:BH24)</f>
        <v/>
      </c>
      <c r="BI25" s="13">
        <f>BH25-BG25</f>
        <v/>
      </c>
      <c r="BJ25" s="13">
        <f>IFERROR(BH25/30*30,0)</f>
        <v/>
      </c>
    </row>
    <row r="27">
      <c r="A27" s="7" t="n"/>
      <c r="B27" s="7" t="n"/>
      <c r="C27" s="7" t="n"/>
      <c r="D27" s="7" t="inlineStr">
        <is>
          <t>ГРУППОВЫЕ ПРОГРАММЫ</t>
        </is>
      </c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  <c r="O27" s="7" t="n"/>
      <c r="P27" s="7" t="n"/>
      <c r="Q27" s="7" t="n"/>
      <c r="R27" s="7" t="n"/>
      <c r="S27" s="7" t="n"/>
      <c r="T27" s="7" t="n"/>
      <c r="U27" s="7" t="n"/>
      <c r="V27" s="7" t="n"/>
      <c r="W27" s="7" t="n"/>
      <c r="X27" s="7" t="n"/>
      <c r="Y27" s="7" t="n"/>
      <c r="Z27" s="7" t="n"/>
      <c r="AA27" s="7" t="n"/>
      <c r="AB27" s="7" t="n"/>
      <c r="AC27" s="7" t="n"/>
      <c r="AD27" s="7" t="n"/>
      <c r="AE27" s="7" t="n"/>
      <c r="AF27" s="7" t="n"/>
      <c r="AG27" s="7" t="n"/>
      <c r="AH27" s="7" t="n"/>
      <c r="AI27" s="7" t="n"/>
      <c r="AJ27" s="7" t="n"/>
      <c r="AK27" s="7" t="n"/>
      <c r="AL27" s="7" t="n"/>
      <c r="AM27" s="7" t="n"/>
      <c r="AN27" s="7" t="n"/>
      <c r="AO27" s="7" t="n"/>
      <c r="AP27" s="7" t="n"/>
      <c r="AQ27" s="7" t="n"/>
      <c r="AR27" s="7" t="n"/>
      <c r="AS27" s="7" t="n"/>
      <c r="AT27" s="7" t="n"/>
      <c r="AU27" s="7" t="n"/>
      <c r="AV27" s="7" t="n"/>
      <c r="AW27" s="7" t="n"/>
      <c r="AX27" s="7" t="n"/>
      <c r="AY27" s="7" t="n"/>
      <c r="AZ27" s="7" t="n"/>
      <c r="BA27" s="7" t="n"/>
      <c r="BB27" s="7" t="n"/>
      <c r="BC27" s="7" t="n"/>
      <c r="BD27" s="7" t="n"/>
      <c r="BE27" s="7" t="n"/>
      <c r="BF27" s="7" t="n"/>
      <c r="BG27" s="7" t="n"/>
      <c r="BH27" s="7" t="n"/>
      <c r="BI27" s="7" t="n"/>
      <c r="BJ27" s="7" t="n"/>
    </row>
    <row r="28">
      <c r="A28" s="8" t="n">
        <v>17</v>
      </c>
      <c r="B28" s="8" t="inlineStr"/>
      <c r="C28" s="8" t="inlineStr">
        <is>
          <t>Вне плана</t>
        </is>
      </c>
      <c r="D28" s="8" t="inlineStr">
        <is>
          <t>Гудаева Василиса Владимировна</t>
        </is>
      </c>
      <c r="E28" s="9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>
        <f>I28-J28</f>
        <v/>
      </c>
      <c r="L28" s="10" t="n">
        <v>0</v>
      </c>
      <c r="M28" s="10" t="n">
        <v>0</v>
      </c>
      <c r="N28" s="11">
        <f>L28-M28</f>
        <v/>
      </c>
      <c r="O28" s="9" t="n">
        <v>0</v>
      </c>
      <c r="P28" s="10" t="n">
        <v>0</v>
      </c>
      <c r="Q28" s="10" t="n">
        <v>4</v>
      </c>
      <c r="R28" s="10" t="n">
        <v>0</v>
      </c>
      <c r="S28" s="10" t="n">
        <v>4</v>
      </c>
      <c r="T28" s="10" t="n">
        <v>0</v>
      </c>
      <c r="U28" s="10">
        <f>S28-T28</f>
        <v/>
      </c>
      <c r="V28" s="10" t="n">
        <v>0</v>
      </c>
      <c r="W28" s="10" t="n">
        <v>0</v>
      </c>
      <c r="X28" s="11">
        <f>V28-W28</f>
        <v/>
      </c>
      <c r="Y28" s="9" t="n">
        <v>1</v>
      </c>
      <c r="Z28" s="10" t="n">
        <v>0</v>
      </c>
      <c r="AA28" s="10" t="n">
        <v>1</v>
      </c>
      <c r="AB28" s="10" t="n">
        <v>0</v>
      </c>
      <c r="AC28" s="10" t="n">
        <v>2</v>
      </c>
      <c r="AD28" s="10" t="n">
        <v>0</v>
      </c>
      <c r="AE28" s="10">
        <f>AC28-AD28</f>
        <v/>
      </c>
      <c r="AF28" s="10" t="n">
        <v>1554.75</v>
      </c>
      <c r="AG28" s="10" t="n">
        <v>0</v>
      </c>
      <c r="AH28" s="11">
        <f>AF28-AG28</f>
        <v/>
      </c>
      <c r="AI28" s="9" t="n">
        <v>1</v>
      </c>
      <c r="AJ28" s="10" t="n">
        <v>0</v>
      </c>
      <c r="AK28" s="10" t="n">
        <v>3</v>
      </c>
      <c r="AL28" s="10" t="n">
        <v>0</v>
      </c>
      <c r="AM28" s="10" t="n">
        <v>4</v>
      </c>
      <c r="AN28" s="10" t="n">
        <v>0</v>
      </c>
      <c r="AO28" s="10">
        <f>AM28-AN28</f>
        <v/>
      </c>
      <c r="AP28" s="10" t="n">
        <v>1554.75</v>
      </c>
      <c r="AQ28" s="10" t="n">
        <v>0</v>
      </c>
      <c r="AR28" s="11">
        <f>AP28-AQ28</f>
        <v/>
      </c>
      <c r="AS28" s="9" t="n">
        <v>1</v>
      </c>
      <c r="AT28" s="10" t="n">
        <v>0</v>
      </c>
      <c r="AU28" s="10" t="n">
        <v>3</v>
      </c>
      <c r="AV28" s="10" t="n">
        <v>0</v>
      </c>
      <c r="AW28" s="10" t="n">
        <v>4</v>
      </c>
      <c r="AX28" s="10" t="n">
        <v>0</v>
      </c>
      <c r="AY28" s="10">
        <f>AW28-AX28</f>
        <v/>
      </c>
      <c r="AZ28" s="10" t="n">
        <v>1554.75</v>
      </c>
      <c r="BA28" s="10" t="n">
        <v>0</v>
      </c>
      <c r="BB28" s="11">
        <f>AZ28-BA28</f>
        <v/>
      </c>
      <c r="BD28" s="10">
        <f>SUM(J28,T28,AD28,AN28,AX28)</f>
        <v/>
      </c>
      <c r="BE28" s="10">
        <f>SUM(I28,S28,AC28,AM28,AW28)</f>
        <v/>
      </c>
      <c r="BF28" s="10">
        <f>BE28-BD28</f>
        <v/>
      </c>
      <c r="BG28" s="10">
        <f>SUM(M28,W28,AG28,AQ28,BA28)</f>
        <v/>
      </c>
      <c r="BH28" s="10">
        <f>SUM(L28,V28,AF28,AP28,AZ28)</f>
        <v/>
      </c>
      <c r="BI28" s="10">
        <f>BH28-BG28</f>
        <v/>
      </c>
      <c r="BJ28" s="10">
        <f>IFERROR(BH28/30*30,0)</f>
        <v/>
      </c>
    </row>
    <row r="29">
      <c r="A29" s="8" t="n">
        <v>18</v>
      </c>
      <c r="B29" s="8" t="inlineStr">
        <is>
          <t>2026-03-21</t>
        </is>
      </c>
      <c r="C29" s="8" t="inlineStr">
        <is>
          <t>ПТ</t>
        </is>
      </c>
      <c r="D29" s="8" t="inlineStr">
        <is>
          <t>Колдунова Елена Владимировна</t>
        </is>
      </c>
      <c r="E29" s="9" t="n">
        <v>3</v>
      </c>
      <c r="F29" s="10" t="n">
        <v>0</v>
      </c>
      <c r="G29" s="10" t="n">
        <v>4</v>
      </c>
      <c r="H29" s="10" t="n">
        <v>0</v>
      </c>
      <c r="I29" s="10" t="n">
        <v>7</v>
      </c>
      <c r="J29" s="10" t="n">
        <v>27.73770491803279</v>
      </c>
      <c r="K29" s="10">
        <f>I29-J29</f>
        <v/>
      </c>
      <c r="L29" s="10" t="n">
        <v>5292</v>
      </c>
      <c r="M29" s="10" t="n">
        <v>17669.43508222691</v>
      </c>
      <c r="N29" s="11">
        <f>L29-M29</f>
        <v/>
      </c>
      <c r="O29" s="9" t="n">
        <v>4</v>
      </c>
      <c r="P29" s="10" t="n">
        <v>0</v>
      </c>
      <c r="Q29" s="10" t="n">
        <v>8</v>
      </c>
      <c r="R29" s="10" t="n">
        <v>0</v>
      </c>
      <c r="S29" s="10" t="n">
        <v>12</v>
      </c>
      <c r="T29" s="10" t="n">
        <v>50.75409836065575</v>
      </c>
      <c r="U29" s="10">
        <f>S29-T29</f>
        <v/>
      </c>
      <c r="V29" s="10" t="n">
        <v>6768</v>
      </c>
      <c r="W29" s="10" t="n">
        <v>35850.03287875001</v>
      </c>
      <c r="X29" s="11">
        <f>V29-W29</f>
        <v/>
      </c>
      <c r="Y29" s="9" t="n">
        <v>9</v>
      </c>
      <c r="Z29" s="10" t="n">
        <v>0</v>
      </c>
      <c r="AA29" s="10" t="n">
        <v>3</v>
      </c>
      <c r="AB29" s="10" t="n">
        <v>0</v>
      </c>
      <c r="AC29" s="10" t="n">
        <v>12</v>
      </c>
      <c r="AD29" s="10" t="n">
        <v>50.75409836065575</v>
      </c>
      <c r="AE29" s="10">
        <f>AC29-AD29</f>
        <v/>
      </c>
      <c r="AF29" s="10" t="n">
        <v>15744.75</v>
      </c>
      <c r="AG29" s="10" t="n">
        <v>35850.03287875001</v>
      </c>
      <c r="AH29" s="11">
        <f>AF29-AG29</f>
        <v/>
      </c>
      <c r="AI29" s="9" t="n">
        <v>10</v>
      </c>
      <c r="AJ29" s="10" t="n">
        <v>0</v>
      </c>
      <c r="AK29" s="10" t="n">
        <v>4</v>
      </c>
      <c r="AL29" s="10" t="n">
        <v>0</v>
      </c>
      <c r="AM29" s="10" t="n">
        <v>14</v>
      </c>
      <c r="AN29" s="10" t="n">
        <v>50.75409836065575</v>
      </c>
      <c r="AO29" s="10">
        <f>AM29-AN29</f>
        <v/>
      </c>
      <c r="AP29" s="10" t="n">
        <v>17712.75</v>
      </c>
      <c r="AQ29" s="10" t="n">
        <v>35850.03287875001</v>
      </c>
      <c r="AR29" s="11">
        <f>AP29-AQ29</f>
        <v/>
      </c>
      <c r="AS29" s="9" t="n">
        <v>10</v>
      </c>
      <c r="AT29" s="10" t="n">
        <v>0</v>
      </c>
      <c r="AU29" s="10" t="n">
        <v>5</v>
      </c>
      <c r="AV29" s="10" t="n">
        <v>0</v>
      </c>
      <c r="AW29" s="10" t="n">
        <v>15</v>
      </c>
      <c r="AX29" s="10" t="n">
        <v>36.00000000000001</v>
      </c>
      <c r="AY29" s="10">
        <f>AW29-AX29</f>
        <v/>
      </c>
      <c r="AZ29" s="10" t="n">
        <v>16557.5</v>
      </c>
      <c r="BA29" s="10" t="n">
        <v>19780.46628152308</v>
      </c>
      <c r="BB29" s="11">
        <f>AZ29-BA29</f>
        <v/>
      </c>
      <c r="BD29" s="10">
        <f>SUM(J29,T29,AD29,AN29,AX29)</f>
        <v/>
      </c>
      <c r="BE29" s="10">
        <f>SUM(I29,S29,AC29,AM29,AW29)</f>
        <v/>
      </c>
      <c r="BF29" s="10">
        <f>BE29-BD29</f>
        <v/>
      </c>
      <c r="BG29" s="10">
        <f>SUM(M29,W29,AG29,AQ29,BA29)</f>
        <v/>
      </c>
      <c r="BH29" s="10">
        <f>SUM(L29,V29,AF29,AP29,AZ29)</f>
        <v/>
      </c>
      <c r="BI29" s="10">
        <f>BH29-BG29</f>
        <v/>
      </c>
      <c r="BJ29" s="10">
        <f>IFERROR(BH29/30*30,0)</f>
        <v/>
      </c>
    </row>
    <row r="30">
      <c r="A30" s="8" t="n">
        <v>19</v>
      </c>
      <c r="B30" s="8" t="inlineStr">
        <is>
          <t>2026-03-21</t>
        </is>
      </c>
      <c r="C30" s="8" t="inlineStr">
        <is>
          <t>ПТ</t>
        </is>
      </c>
      <c r="D30" s="8" t="inlineStr">
        <is>
          <t>Нигамедзянова Милена Маратовна</t>
        </is>
      </c>
      <c r="E30" s="9" t="n">
        <v>1</v>
      </c>
      <c r="F30" s="10" t="n">
        <v>0</v>
      </c>
      <c r="G30" s="10" t="n">
        <v>5</v>
      </c>
      <c r="H30" s="10" t="n">
        <v>0</v>
      </c>
      <c r="I30" s="10" t="n">
        <v>6</v>
      </c>
      <c r="J30" s="10" t="n">
        <v>0</v>
      </c>
      <c r="K30" s="10">
        <f>I30-J30</f>
        <v/>
      </c>
      <c r="L30" s="10" t="n">
        <v>1588.5</v>
      </c>
      <c r="M30" s="10" t="n">
        <v>0</v>
      </c>
      <c r="N30" s="11">
        <f>L30-M30</f>
        <v/>
      </c>
      <c r="O30" s="9" t="n">
        <v>3</v>
      </c>
      <c r="P30" s="10" t="n">
        <v>0</v>
      </c>
      <c r="Q30" s="10" t="n">
        <v>2</v>
      </c>
      <c r="R30" s="10" t="n">
        <v>0</v>
      </c>
      <c r="S30" s="10" t="n">
        <v>5</v>
      </c>
      <c r="T30" s="10" t="n">
        <v>0</v>
      </c>
      <c r="U30" s="10">
        <f>S30-T30</f>
        <v/>
      </c>
      <c r="V30" s="10" t="n">
        <v>4698</v>
      </c>
      <c r="W30" s="10" t="n">
        <v>0</v>
      </c>
      <c r="X30" s="11">
        <f>V30-W30</f>
        <v/>
      </c>
      <c r="Y30" s="9" t="n">
        <v>3</v>
      </c>
      <c r="Z30" s="10" t="n">
        <v>0</v>
      </c>
      <c r="AA30" s="10" t="n">
        <v>2</v>
      </c>
      <c r="AB30" s="10" t="n">
        <v>0</v>
      </c>
      <c r="AC30" s="10" t="n">
        <v>5</v>
      </c>
      <c r="AD30" s="10" t="n">
        <v>0</v>
      </c>
      <c r="AE30" s="10">
        <f>AC30-AD30</f>
        <v/>
      </c>
      <c r="AF30" s="10" t="n">
        <v>4698</v>
      </c>
      <c r="AG30" s="10" t="n">
        <v>0</v>
      </c>
      <c r="AH30" s="11">
        <f>AF30-AG30</f>
        <v/>
      </c>
      <c r="AI30" s="9" t="n">
        <v>2</v>
      </c>
      <c r="AJ30" s="10" t="n">
        <v>0</v>
      </c>
      <c r="AK30" s="10" t="n">
        <v>4</v>
      </c>
      <c r="AL30" s="10" t="n">
        <v>0</v>
      </c>
      <c r="AM30" s="10" t="n">
        <v>6</v>
      </c>
      <c r="AN30" s="10" t="n">
        <v>0</v>
      </c>
      <c r="AO30" s="10">
        <f>AM30-AN30</f>
        <v/>
      </c>
      <c r="AP30" s="10" t="n">
        <v>3109.5</v>
      </c>
      <c r="AQ30" s="10" t="n">
        <v>0</v>
      </c>
      <c r="AR30" s="11">
        <f>AP30-AQ30</f>
        <v/>
      </c>
      <c r="AS30" s="9" t="n">
        <v>5</v>
      </c>
      <c r="AT30" s="10" t="n">
        <v>0</v>
      </c>
      <c r="AU30" s="10" t="n">
        <v>1</v>
      </c>
      <c r="AV30" s="10" t="n">
        <v>0</v>
      </c>
      <c r="AW30" s="10" t="n">
        <v>6</v>
      </c>
      <c r="AX30" s="10" t="n">
        <v>0</v>
      </c>
      <c r="AY30" s="10">
        <f>AW30-AX30</f>
        <v/>
      </c>
      <c r="AZ30" s="10" t="n">
        <v>8488.25</v>
      </c>
      <c r="BA30" s="10" t="n">
        <v>0</v>
      </c>
      <c r="BB30" s="11">
        <f>AZ30-BA30</f>
        <v/>
      </c>
      <c r="BD30" s="10">
        <f>SUM(J30,T30,AD30,AN30,AX30)</f>
        <v/>
      </c>
      <c r="BE30" s="10">
        <f>SUM(I30,S30,AC30,AM30,AW30)</f>
        <v/>
      </c>
      <c r="BF30" s="10">
        <f>BE30-BD30</f>
        <v/>
      </c>
      <c r="BG30" s="10">
        <f>SUM(M30,W30,AG30,AQ30,BA30)</f>
        <v/>
      </c>
      <c r="BH30" s="10">
        <f>SUM(L30,V30,AF30,AP30,AZ30)</f>
        <v/>
      </c>
      <c r="BI30" s="10">
        <f>BH30-BG30</f>
        <v/>
      </c>
      <c r="BJ30" s="10">
        <f>IFERROR(BH30/30*30,0)</f>
        <v/>
      </c>
    </row>
    <row r="31">
      <c r="A31" s="8" t="n">
        <v>20</v>
      </c>
      <c r="B31" s="8" t="inlineStr"/>
      <c r="C31" s="8" t="inlineStr"/>
      <c r="D31" s="8" t="inlineStr">
        <is>
          <t>Панова Анастасия Анатольевна</t>
        </is>
      </c>
      <c r="E31" s="9" t="n">
        <v>0</v>
      </c>
      <c r="F31" s="10" t="n">
        <v>0</v>
      </c>
      <c r="G31" s="10" t="n">
        <v>2</v>
      </c>
      <c r="H31" s="10" t="n">
        <v>0</v>
      </c>
      <c r="I31" s="10" t="n">
        <v>2</v>
      </c>
      <c r="J31" s="10" t="n">
        <v>0</v>
      </c>
      <c r="K31" s="10">
        <f>I31-J31</f>
        <v/>
      </c>
      <c r="L31" s="10" t="n">
        <v>0</v>
      </c>
      <c r="M31" s="10" t="n">
        <v>0</v>
      </c>
      <c r="N31" s="11">
        <f>L31-M31</f>
        <v/>
      </c>
      <c r="O31" s="9" t="n">
        <v>2</v>
      </c>
      <c r="P31" s="10" t="n">
        <v>0</v>
      </c>
      <c r="Q31" s="10" t="n">
        <v>5</v>
      </c>
      <c r="R31" s="10" t="n">
        <v>0</v>
      </c>
      <c r="S31" s="10" t="n">
        <v>7</v>
      </c>
      <c r="T31" s="10" t="n">
        <v>0</v>
      </c>
      <c r="U31" s="10">
        <f>S31-T31</f>
        <v/>
      </c>
      <c r="V31" s="10" t="n">
        <v>3109.5</v>
      </c>
      <c r="W31" s="10" t="n">
        <v>0</v>
      </c>
      <c r="X31" s="11">
        <f>V31-W31</f>
        <v/>
      </c>
      <c r="Y31" s="9" t="n">
        <v>5</v>
      </c>
      <c r="Z31" s="10" t="n">
        <v>0</v>
      </c>
      <c r="AA31" s="10" t="n">
        <v>3</v>
      </c>
      <c r="AB31" s="10" t="n">
        <v>0</v>
      </c>
      <c r="AC31" s="10" t="n">
        <v>8</v>
      </c>
      <c r="AD31" s="10" t="n">
        <v>0</v>
      </c>
      <c r="AE31" s="10">
        <f>AC31-AD31</f>
        <v/>
      </c>
      <c r="AF31" s="10" t="n">
        <v>7909</v>
      </c>
      <c r="AG31" s="10" t="n">
        <v>0</v>
      </c>
      <c r="AH31" s="11">
        <f>AF31-AG31</f>
        <v/>
      </c>
      <c r="AI31" s="9" t="n">
        <v>2</v>
      </c>
      <c r="AJ31" s="10" t="n">
        <v>0</v>
      </c>
      <c r="AK31" s="10" t="n">
        <v>0</v>
      </c>
      <c r="AL31" s="10" t="n">
        <v>0</v>
      </c>
      <c r="AM31" s="10" t="n">
        <v>2</v>
      </c>
      <c r="AN31" s="10" t="n">
        <v>0</v>
      </c>
      <c r="AO31" s="10">
        <f>AM31-AN31</f>
        <v/>
      </c>
      <c r="AP31" s="10" t="n">
        <v>3109.5</v>
      </c>
      <c r="AQ31" s="10" t="n">
        <v>0</v>
      </c>
      <c r="AR31" s="11">
        <f>AP31-AQ31</f>
        <v/>
      </c>
      <c r="AS31" s="9" t="n">
        <v>0</v>
      </c>
      <c r="AT31" s="10" t="n">
        <v>0</v>
      </c>
      <c r="AU31" s="10" t="n">
        <v>0</v>
      </c>
      <c r="AV31" s="10" t="n">
        <v>0</v>
      </c>
      <c r="AW31" s="10" t="n">
        <v>0</v>
      </c>
      <c r="AX31" s="10" t="n">
        <v>0</v>
      </c>
      <c r="AY31" s="10">
        <f>AW31-AX31</f>
        <v/>
      </c>
      <c r="AZ31" s="10" t="n">
        <v>0</v>
      </c>
      <c r="BA31" s="10" t="n">
        <v>0</v>
      </c>
      <c r="BB31" s="11">
        <f>AZ31-BA31</f>
        <v/>
      </c>
      <c r="BD31" s="10">
        <f>SUM(J31,T31,AD31,AN31,AX31)</f>
        <v/>
      </c>
      <c r="BE31" s="10">
        <f>SUM(I31,S31,AC31,AM31,AW31)</f>
        <v/>
      </c>
      <c r="BF31" s="10">
        <f>BE31-BD31</f>
        <v/>
      </c>
      <c r="BG31" s="10">
        <f>SUM(M31,W31,AG31,AQ31,BA31)</f>
        <v/>
      </c>
      <c r="BH31" s="10">
        <f>SUM(L31,V31,AF31,AP31,AZ31)</f>
        <v/>
      </c>
      <c r="BI31" s="10">
        <f>BH31-BG31</f>
        <v/>
      </c>
      <c r="BJ31" s="10">
        <f>IFERROR(BH31/30*30,0)</f>
        <v/>
      </c>
    </row>
    <row r="32">
      <c r="A32" s="8" t="n">
        <v>21</v>
      </c>
      <c r="B32" s="8" t="inlineStr"/>
      <c r="C32" s="8" t="inlineStr">
        <is>
          <t>Вне плана</t>
        </is>
      </c>
      <c r="D32" s="8" t="inlineStr">
        <is>
          <t>Попова Елизавета Андреевна</t>
        </is>
      </c>
      <c r="E32" s="9" t="n">
        <v>0</v>
      </c>
      <c r="F32" s="10" t="n">
        <v>0</v>
      </c>
      <c r="G32" s="10" t="n">
        <v>3</v>
      </c>
      <c r="H32" s="10" t="n">
        <v>0</v>
      </c>
      <c r="I32" s="10" t="n">
        <v>3</v>
      </c>
      <c r="J32" s="10" t="n">
        <v>0</v>
      </c>
      <c r="K32" s="10">
        <f>I32-J32</f>
        <v/>
      </c>
      <c r="L32" s="10" t="n">
        <v>0</v>
      </c>
      <c r="M32" s="10" t="n">
        <v>0</v>
      </c>
      <c r="N32" s="11">
        <f>L32-M32</f>
        <v/>
      </c>
      <c r="O32" s="9" t="n">
        <v>0</v>
      </c>
      <c r="P32" s="10" t="n">
        <v>0</v>
      </c>
      <c r="Q32" s="10" t="n">
        <v>4</v>
      </c>
      <c r="R32" s="10" t="n">
        <v>0</v>
      </c>
      <c r="S32" s="10" t="n">
        <v>4</v>
      </c>
      <c r="T32" s="10" t="n">
        <v>0</v>
      </c>
      <c r="U32" s="10">
        <f>S32-T32</f>
        <v/>
      </c>
      <c r="V32" s="10" t="n">
        <v>0</v>
      </c>
      <c r="W32" s="10" t="n">
        <v>0</v>
      </c>
      <c r="X32" s="11">
        <f>V32-W32</f>
        <v/>
      </c>
      <c r="Y32" s="9" t="n">
        <v>1</v>
      </c>
      <c r="Z32" s="10" t="n">
        <v>0</v>
      </c>
      <c r="AA32" s="10" t="n">
        <v>0</v>
      </c>
      <c r="AB32" s="10" t="n">
        <v>0</v>
      </c>
      <c r="AC32" s="10" t="n">
        <v>1</v>
      </c>
      <c r="AD32" s="10" t="n">
        <v>0</v>
      </c>
      <c r="AE32" s="10">
        <f>AC32-AD32</f>
        <v/>
      </c>
      <c r="AF32" s="10" t="n">
        <v>1890</v>
      </c>
      <c r="AG32" s="10" t="n">
        <v>0</v>
      </c>
      <c r="AH32" s="11">
        <f>AF32-AG32</f>
        <v/>
      </c>
      <c r="AI32" s="9" t="n">
        <v>0</v>
      </c>
      <c r="AJ32" s="10" t="n">
        <v>0</v>
      </c>
      <c r="AK32" s="10" t="n">
        <v>1</v>
      </c>
      <c r="AL32" s="10" t="n">
        <v>0</v>
      </c>
      <c r="AM32" s="10" t="n">
        <v>1</v>
      </c>
      <c r="AN32" s="10" t="n">
        <v>0</v>
      </c>
      <c r="AO32" s="10">
        <f>AM32-AN32</f>
        <v/>
      </c>
      <c r="AP32" s="10" t="n">
        <v>0</v>
      </c>
      <c r="AQ32" s="10" t="n">
        <v>0</v>
      </c>
      <c r="AR32" s="11">
        <f>AP32-AQ32</f>
        <v/>
      </c>
      <c r="AS32" s="9" t="n">
        <v>0</v>
      </c>
      <c r="AT32" s="10" t="n">
        <v>0</v>
      </c>
      <c r="AU32" s="10" t="n">
        <v>0</v>
      </c>
      <c r="AV32" s="10" t="n">
        <v>0</v>
      </c>
      <c r="AW32" s="10" t="n">
        <v>0</v>
      </c>
      <c r="AX32" s="10" t="n">
        <v>0</v>
      </c>
      <c r="AY32" s="10">
        <f>AW32-AX32</f>
        <v/>
      </c>
      <c r="AZ32" s="10" t="n">
        <v>0</v>
      </c>
      <c r="BA32" s="10" t="n">
        <v>0</v>
      </c>
      <c r="BB32" s="11">
        <f>AZ32-BA32</f>
        <v/>
      </c>
      <c r="BD32" s="10">
        <f>SUM(J32,T32,AD32,AN32,AX32)</f>
        <v/>
      </c>
      <c r="BE32" s="10">
        <f>SUM(I32,S32,AC32,AM32,AW32)</f>
        <v/>
      </c>
      <c r="BF32" s="10">
        <f>BE32-BD32</f>
        <v/>
      </c>
      <c r="BG32" s="10">
        <f>SUM(M32,W32,AG32,AQ32,BA32)</f>
        <v/>
      </c>
      <c r="BH32" s="10">
        <f>SUM(L32,V32,AF32,AP32,AZ32)</f>
        <v/>
      </c>
      <c r="BI32" s="10">
        <f>BH32-BG32</f>
        <v/>
      </c>
      <c r="BJ32" s="10">
        <f>IFERROR(BH32/30*30,0)</f>
        <v/>
      </c>
    </row>
    <row r="33">
      <c r="A33" s="8" t="n">
        <v>22</v>
      </c>
      <c r="B33" s="8" t="inlineStr">
        <is>
          <t>2026-03-21</t>
        </is>
      </c>
      <c r="C33" s="8" t="inlineStr">
        <is>
          <t>ПТ</t>
        </is>
      </c>
      <c r="D33" s="8" t="inlineStr">
        <is>
          <t>Рузгар Мария Дмитриевна</t>
        </is>
      </c>
      <c r="E33" s="9" t="n">
        <v>0</v>
      </c>
      <c r="F33" s="10" t="n">
        <v>0</v>
      </c>
      <c r="G33" s="10" t="n">
        <v>0</v>
      </c>
      <c r="H33" s="10" t="n">
        <v>0</v>
      </c>
      <c r="I33" s="10" t="n">
        <v>0</v>
      </c>
      <c r="J33" s="10" t="n">
        <v>0</v>
      </c>
      <c r="K33" s="10">
        <f>I33-J33</f>
        <v/>
      </c>
      <c r="L33" s="10" t="n">
        <v>0</v>
      </c>
      <c r="M33" s="10" t="n">
        <v>0</v>
      </c>
      <c r="N33" s="11">
        <f>L33-M33</f>
        <v/>
      </c>
      <c r="O33" s="9" t="n">
        <v>0</v>
      </c>
      <c r="P33" s="10" t="n">
        <v>0</v>
      </c>
      <c r="Q33" s="10" t="n">
        <v>4</v>
      </c>
      <c r="R33" s="10" t="n">
        <v>0</v>
      </c>
      <c r="S33" s="10" t="n">
        <v>4</v>
      </c>
      <c r="T33" s="10" t="n">
        <v>0</v>
      </c>
      <c r="U33" s="10">
        <f>S33-T33</f>
        <v/>
      </c>
      <c r="V33" s="10" t="n">
        <v>0</v>
      </c>
      <c r="W33" s="10" t="n">
        <v>0</v>
      </c>
      <c r="X33" s="11">
        <f>V33-W33</f>
        <v/>
      </c>
      <c r="Y33" s="9" t="n">
        <v>0</v>
      </c>
      <c r="Z33" s="10" t="n">
        <v>0</v>
      </c>
      <c r="AA33" s="10" t="n">
        <v>2</v>
      </c>
      <c r="AB33" s="10" t="n">
        <v>0</v>
      </c>
      <c r="AC33" s="10" t="n">
        <v>2</v>
      </c>
      <c r="AD33" s="10" t="n">
        <v>0</v>
      </c>
      <c r="AE33" s="10">
        <f>AC33-AD33</f>
        <v/>
      </c>
      <c r="AF33" s="10" t="n">
        <v>0</v>
      </c>
      <c r="AG33" s="10" t="n">
        <v>0</v>
      </c>
      <c r="AH33" s="11">
        <f>AF33-AG33</f>
        <v/>
      </c>
      <c r="AI33" s="9" t="n">
        <v>2</v>
      </c>
      <c r="AJ33" s="10" t="n">
        <v>0</v>
      </c>
      <c r="AK33" s="10" t="n">
        <v>5</v>
      </c>
      <c r="AL33" s="10" t="n">
        <v>0</v>
      </c>
      <c r="AM33" s="10" t="n">
        <v>7</v>
      </c>
      <c r="AN33" s="10" t="n">
        <v>0</v>
      </c>
      <c r="AO33" s="10">
        <f>AM33-AN33</f>
        <v/>
      </c>
      <c r="AP33" s="10" t="n">
        <v>3109.5</v>
      </c>
      <c r="AQ33" s="10" t="n">
        <v>0</v>
      </c>
      <c r="AR33" s="11">
        <f>AP33-AQ33</f>
        <v/>
      </c>
      <c r="AS33" s="9" t="n">
        <v>3</v>
      </c>
      <c r="AT33" s="10" t="n">
        <v>3</v>
      </c>
      <c r="AU33" s="10" t="n">
        <v>0</v>
      </c>
      <c r="AV33" s="10" t="n">
        <v>0</v>
      </c>
      <c r="AW33" s="10" t="n">
        <v>6</v>
      </c>
      <c r="AX33" s="10" t="n">
        <v>0</v>
      </c>
      <c r="AY33" s="10">
        <f>AW33-AX33</f>
        <v/>
      </c>
      <c r="AZ33" s="10" t="n">
        <v>6474.5</v>
      </c>
      <c r="BA33" s="10" t="n">
        <v>0</v>
      </c>
      <c r="BB33" s="11">
        <f>AZ33-BA33</f>
        <v/>
      </c>
      <c r="BD33" s="10">
        <f>SUM(J33,T33,AD33,AN33,AX33)</f>
        <v/>
      </c>
      <c r="BE33" s="10">
        <f>SUM(I33,S33,AC33,AM33,AW33)</f>
        <v/>
      </c>
      <c r="BF33" s="10">
        <f>BE33-BD33</f>
        <v/>
      </c>
      <c r="BG33" s="10">
        <f>SUM(M33,W33,AG33,AQ33,BA33)</f>
        <v/>
      </c>
      <c r="BH33" s="10">
        <f>SUM(L33,V33,AF33,AP33,AZ33)</f>
        <v/>
      </c>
      <c r="BI33" s="10">
        <f>BH33-BG33</f>
        <v/>
      </c>
      <c r="BJ33" s="10">
        <f>IFERROR(BH33/30*30,0)</f>
        <v/>
      </c>
    </row>
    <row r="34">
      <c r="A34" s="8" t="n">
        <v>23</v>
      </c>
      <c r="B34" s="8" t="inlineStr"/>
      <c r="C34" s="8" t="inlineStr">
        <is>
          <t>Вне плана</t>
        </is>
      </c>
      <c r="D34" s="8" t="inlineStr">
        <is>
          <t>Шефер Александра Вячеславовна</t>
        </is>
      </c>
      <c r="E34" s="9" t="n">
        <v>0</v>
      </c>
      <c r="F34" s="10" t="n">
        <v>0</v>
      </c>
      <c r="G34" s="10" t="n">
        <v>2</v>
      </c>
      <c r="H34" s="10" t="n">
        <v>0</v>
      </c>
      <c r="I34" s="10" t="n">
        <v>2</v>
      </c>
      <c r="J34" s="10" t="n">
        <v>0</v>
      </c>
      <c r="K34" s="10">
        <f>I34-J34</f>
        <v/>
      </c>
      <c r="L34" s="10" t="n">
        <v>0</v>
      </c>
      <c r="M34" s="10" t="n">
        <v>0</v>
      </c>
      <c r="N34" s="11">
        <f>L34-M34</f>
        <v/>
      </c>
      <c r="O34" s="9" t="n">
        <v>1</v>
      </c>
      <c r="P34" s="10" t="n">
        <v>0</v>
      </c>
      <c r="Q34" s="10" t="n">
        <v>3</v>
      </c>
      <c r="R34" s="10" t="n">
        <v>0</v>
      </c>
      <c r="S34" s="10" t="n">
        <v>4</v>
      </c>
      <c r="T34" s="10" t="n">
        <v>0</v>
      </c>
      <c r="U34" s="10">
        <f>S34-T34</f>
        <v/>
      </c>
      <c r="V34" s="10" t="n">
        <v>1554.75</v>
      </c>
      <c r="W34" s="10" t="n">
        <v>0</v>
      </c>
      <c r="X34" s="11">
        <f>V34-W34</f>
        <v/>
      </c>
      <c r="Y34" s="9" t="n">
        <v>2</v>
      </c>
      <c r="Z34" s="10" t="n">
        <v>0</v>
      </c>
      <c r="AA34" s="10" t="n">
        <v>7</v>
      </c>
      <c r="AB34" s="10" t="n">
        <v>0</v>
      </c>
      <c r="AC34" s="10" t="n">
        <v>9</v>
      </c>
      <c r="AD34" s="10" t="n">
        <v>0</v>
      </c>
      <c r="AE34" s="10">
        <f>AC34-AD34</f>
        <v/>
      </c>
      <c r="AF34" s="10" t="n">
        <v>3109.5</v>
      </c>
      <c r="AG34" s="10" t="n">
        <v>0</v>
      </c>
      <c r="AH34" s="11">
        <f>AF34-AG34</f>
        <v/>
      </c>
      <c r="AI34" s="9" t="n">
        <v>9</v>
      </c>
      <c r="AJ34" s="10" t="n">
        <v>0</v>
      </c>
      <c r="AK34" s="10" t="n">
        <v>3</v>
      </c>
      <c r="AL34" s="10" t="n">
        <v>0</v>
      </c>
      <c r="AM34" s="10" t="n">
        <v>12</v>
      </c>
      <c r="AN34" s="10" t="n">
        <v>0</v>
      </c>
      <c r="AO34" s="10">
        <f>AM34-AN34</f>
        <v/>
      </c>
      <c r="AP34" s="10" t="n">
        <v>14375.75</v>
      </c>
      <c r="AQ34" s="10" t="n">
        <v>0</v>
      </c>
      <c r="AR34" s="11">
        <f>AP34-AQ34</f>
        <v/>
      </c>
      <c r="AS34" s="9" t="n">
        <v>11</v>
      </c>
      <c r="AT34" s="10" t="n">
        <v>0</v>
      </c>
      <c r="AU34" s="10" t="n">
        <v>2</v>
      </c>
      <c r="AV34" s="10" t="n">
        <v>0</v>
      </c>
      <c r="AW34" s="10" t="n">
        <v>13</v>
      </c>
      <c r="AX34" s="10" t="n">
        <v>0</v>
      </c>
      <c r="AY34" s="10">
        <f>AW34-AX34</f>
        <v/>
      </c>
      <c r="AZ34" s="10" t="n">
        <v>17905.75</v>
      </c>
      <c r="BA34" s="10" t="n">
        <v>0</v>
      </c>
      <c r="BB34" s="11">
        <f>AZ34-BA34</f>
        <v/>
      </c>
      <c r="BD34" s="10">
        <f>SUM(J34,T34,AD34,AN34,AX34)</f>
        <v/>
      </c>
      <c r="BE34" s="10">
        <f>SUM(I34,S34,AC34,AM34,AW34)</f>
        <v/>
      </c>
      <c r="BF34" s="10">
        <f>BE34-BD34</f>
        <v/>
      </c>
      <c r="BG34" s="10">
        <f>SUM(M34,W34,AG34,AQ34,BA34)</f>
        <v/>
      </c>
      <c r="BH34" s="10">
        <f>SUM(L34,V34,AF34,AP34,AZ34)</f>
        <v/>
      </c>
      <c r="BI34" s="10">
        <f>BH34-BG34</f>
        <v/>
      </c>
      <c r="BJ34" s="10">
        <f>IFERROR(BH34/30*30,0)</f>
        <v/>
      </c>
    </row>
    <row r="35">
      <c r="A35" s="7" t="n"/>
      <c r="B35" s="7" t="n"/>
      <c r="C35" s="7" t="n"/>
      <c r="D35" s="7" t="inlineStr">
        <is>
          <t>Итого ГРУППОВЫЕ ПРОГРАММЫ</t>
        </is>
      </c>
      <c r="E35" s="12">
        <f>SUM(E28:E34)</f>
        <v/>
      </c>
      <c r="F35" s="13">
        <f>SUM(F28:F34)</f>
        <v/>
      </c>
      <c r="G35" s="13">
        <f>SUM(G28:G34)</f>
        <v/>
      </c>
      <c r="H35" s="13">
        <f>SUM(H28:H34)</f>
        <v/>
      </c>
      <c r="I35" s="13">
        <f>SUM(I28:I34)</f>
        <v/>
      </c>
      <c r="J35" s="13">
        <f>SUM(J28:J34)</f>
        <v/>
      </c>
      <c r="K35" s="13">
        <f>SUM(K28:K34)</f>
        <v/>
      </c>
      <c r="L35" s="13">
        <f>SUM(L28:L34)</f>
        <v/>
      </c>
      <c r="M35" s="13">
        <f>SUM(M28:M34)</f>
        <v/>
      </c>
      <c r="N35" s="14">
        <f>SUM(N28:N34)</f>
        <v/>
      </c>
      <c r="O35" s="12">
        <f>SUM(O28:O34)</f>
        <v/>
      </c>
      <c r="P35" s="13">
        <f>SUM(P28:P34)</f>
        <v/>
      </c>
      <c r="Q35" s="13">
        <f>SUM(Q28:Q34)</f>
        <v/>
      </c>
      <c r="R35" s="13">
        <f>SUM(R28:R34)</f>
        <v/>
      </c>
      <c r="S35" s="13">
        <f>SUM(S28:S34)</f>
        <v/>
      </c>
      <c r="T35" s="13">
        <f>SUM(T28:T34)</f>
        <v/>
      </c>
      <c r="U35" s="13">
        <f>SUM(U28:U34)</f>
        <v/>
      </c>
      <c r="V35" s="13">
        <f>SUM(V28:V34)</f>
        <v/>
      </c>
      <c r="W35" s="13">
        <f>SUM(W28:W34)</f>
        <v/>
      </c>
      <c r="X35" s="14">
        <f>SUM(X28:X34)</f>
        <v/>
      </c>
      <c r="Y35" s="12">
        <f>SUM(Y28:Y34)</f>
        <v/>
      </c>
      <c r="Z35" s="13">
        <f>SUM(Z28:Z34)</f>
        <v/>
      </c>
      <c r="AA35" s="13">
        <f>SUM(AA28:AA34)</f>
        <v/>
      </c>
      <c r="AB35" s="13">
        <f>SUM(AB28:AB34)</f>
        <v/>
      </c>
      <c r="AC35" s="13">
        <f>SUM(AC28:AC34)</f>
        <v/>
      </c>
      <c r="AD35" s="13">
        <f>SUM(AD28:AD34)</f>
        <v/>
      </c>
      <c r="AE35" s="13">
        <f>SUM(AE28:AE34)</f>
        <v/>
      </c>
      <c r="AF35" s="13">
        <f>SUM(AF28:AF34)</f>
        <v/>
      </c>
      <c r="AG35" s="13">
        <f>SUM(AG28:AG34)</f>
        <v/>
      </c>
      <c r="AH35" s="14">
        <f>SUM(AH28:AH34)</f>
        <v/>
      </c>
      <c r="AI35" s="12">
        <f>SUM(AI28:AI34)</f>
        <v/>
      </c>
      <c r="AJ35" s="13">
        <f>SUM(AJ28:AJ34)</f>
        <v/>
      </c>
      <c r="AK35" s="13">
        <f>SUM(AK28:AK34)</f>
        <v/>
      </c>
      <c r="AL35" s="13">
        <f>SUM(AL28:AL34)</f>
        <v/>
      </c>
      <c r="AM35" s="13">
        <f>SUM(AM28:AM34)</f>
        <v/>
      </c>
      <c r="AN35" s="13">
        <f>SUM(AN28:AN34)</f>
        <v/>
      </c>
      <c r="AO35" s="13">
        <f>SUM(AO28:AO34)</f>
        <v/>
      </c>
      <c r="AP35" s="13">
        <f>SUM(AP28:AP34)</f>
        <v/>
      </c>
      <c r="AQ35" s="13">
        <f>SUM(AQ28:AQ34)</f>
        <v/>
      </c>
      <c r="AR35" s="14">
        <f>SUM(AR28:AR34)</f>
        <v/>
      </c>
      <c r="AS35" s="12">
        <f>SUM(AS28:AS34)</f>
        <v/>
      </c>
      <c r="AT35" s="13">
        <f>SUM(AT28:AT34)</f>
        <v/>
      </c>
      <c r="AU35" s="13">
        <f>SUM(AU28:AU34)</f>
        <v/>
      </c>
      <c r="AV35" s="13">
        <f>SUM(AV28:AV34)</f>
        <v/>
      </c>
      <c r="AW35" s="13">
        <f>SUM(AW28:AW34)</f>
        <v/>
      </c>
      <c r="AX35" s="13">
        <f>SUM(AX28:AX34)</f>
        <v/>
      </c>
      <c r="AY35" s="13">
        <f>SUM(AY28:AY34)</f>
        <v/>
      </c>
      <c r="AZ35" s="13">
        <f>SUM(AZ28:AZ34)</f>
        <v/>
      </c>
      <c r="BA35" s="13">
        <f>SUM(BA28:BA34)</f>
        <v/>
      </c>
      <c r="BB35" s="14">
        <f>SUM(BB28:BB34)</f>
        <v/>
      </c>
      <c r="BC35" s="7">
        <f>SUM(BC28:BC34)</f>
        <v/>
      </c>
      <c r="BD35" s="13">
        <f>SUM(BD28:BD34)</f>
        <v/>
      </c>
      <c r="BE35" s="13">
        <f>SUM(BE28:BE34)</f>
        <v/>
      </c>
      <c r="BF35" s="13">
        <f>BE35-BD35</f>
        <v/>
      </c>
      <c r="BG35" s="13">
        <f>SUM(BG28:BG34)</f>
        <v/>
      </c>
      <c r="BH35" s="13">
        <f>SUM(BH28:BH34)</f>
        <v/>
      </c>
      <c r="BI35" s="13">
        <f>BH35-BG35</f>
        <v/>
      </c>
      <c r="BJ35" s="13">
        <f>IFERROR(BH35/30*30,0)</f>
        <v/>
      </c>
    </row>
    <row r="37">
      <c r="A37" s="15" t="n"/>
      <c r="B37" s="15" t="n"/>
      <c r="C37" s="15" t="n"/>
      <c r="D37" s="15" t="inlineStr">
        <is>
          <t>Итого</t>
        </is>
      </c>
      <c r="E37" s="16">
        <f>SUM(E11,E25,E35)</f>
        <v/>
      </c>
      <c r="F37" s="17">
        <f>SUM(F11,F25,F35)</f>
        <v/>
      </c>
      <c r="G37" s="17">
        <f>SUM(G11,G25,G35)</f>
        <v/>
      </c>
      <c r="H37" s="17">
        <f>SUM(H11,H25,H35)</f>
        <v/>
      </c>
      <c r="I37" s="17">
        <f>SUM(I11,I25,I35)</f>
        <v/>
      </c>
      <c r="J37" s="17">
        <f>SUM(J11,J25,J35)</f>
        <v/>
      </c>
      <c r="K37" s="17">
        <f>SUM(K11,K25,K35)</f>
        <v/>
      </c>
      <c r="L37" s="17">
        <f>SUM(L11,L25,L35)</f>
        <v/>
      </c>
      <c r="M37" s="17">
        <f>SUM(M11,M25,M35)</f>
        <v/>
      </c>
      <c r="N37" s="18">
        <f>SUM(N11,N25,N35)</f>
        <v/>
      </c>
      <c r="O37" s="16">
        <f>SUM(O11,O25,O35)</f>
        <v/>
      </c>
      <c r="P37" s="17">
        <f>SUM(P11,P25,P35)</f>
        <v/>
      </c>
      <c r="Q37" s="17">
        <f>SUM(Q11,Q25,Q35)</f>
        <v/>
      </c>
      <c r="R37" s="17">
        <f>SUM(R11,R25,R35)</f>
        <v/>
      </c>
      <c r="S37" s="17">
        <f>SUM(S11,S25,S35)</f>
        <v/>
      </c>
      <c r="T37" s="17">
        <f>SUM(T11,T25,T35)</f>
        <v/>
      </c>
      <c r="U37" s="17">
        <f>SUM(U11,U25,U35)</f>
        <v/>
      </c>
      <c r="V37" s="17">
        <f>SUM(V11,V25,V35)</f>
        <v/>
      </c>
      <c r="W37" s="17">
        <f>SUM(W11,W25,W35)</f>
        <v/>
      </c>
      <c r="X37" s="18">
        <f>SUM(X11,X25,X35)</f>
        <v/>
      </c>
      <c r="Y37" s="16">
        <f>SUM(Y11,Y25,Y35)</f>
        <v/>
      </c>
      <c r="Z37" s="17">
        <f>SUM(Z11,Z25,Z35)</f>
        <v/>
      </c>
      <c r="AA37" s="17">
        <f>SUM(AA11,AA25,AA35)</f>
        <v/>
      </c>
      <c r="AB37" s="17">
        <f>SUM(AB11,AB25,AB35)</f>
        <v/>
      </c>
      <c r="AC37" s="17">
        <f>SUM(AC11,AC25,AC35)</f>
        <v/>
      </c>
      <c r="AD37" s="17">
        <f>SUM(AD11,AD25,AD35)</f>
        <v/>
      </c>
      <c r="AE37" s="17">
        <f>SUM(AE11,AE25,AE35)</f>
        <v/>
      </c>
      <c r="AF37" s="17">
        <f>SUM(AF11,AF25,AF35)</f>
        <v/>
      </c>
      <c r="AG37" s="17">
        <f>SUM(AG11,AG25,AG35)</f>
        <v/>
      </c>
      <c r="AH37" s="18">
        <f>SUM(AH11,AH25,AH35)</f>
        <v/>
      </c>
      <c r="AI37" s="16">
        <f>SUM(AI11,AI25,AI35)</f>
        <v/>
      </c>
      <c r="AJ37" s="17">
        <f>SUM(AJ11,AJ25,AJ35)</f>
        <v/>
      </c>
      <c r="AK37" s="17">
        <f>SUM(AK11,AK25,AK35)</f>
        <v/>
      </c>
      <c r="AL37" s="17">
        <f>SUM(AL11,AL25,AL35)</f>
        <v/>
      </c>
      <c r="AM37" s="17">
        <f>SUM(AM11,AM25,AM35)</f>
        <v/>
      </c>
      <c r="AN37" s="17">
        <f>SUM(AN11,AN25,AN35)</f>
        <v/>
      </c>
      <c r="AO37" s="17">
        <f>SUM(AO11,AO25,AO35)</f>
        <v/>
      </c>
      <c r="AP37" s="17">
        <f>SUM(AP11,AP25,AP35)</f>
        <v/>
      </c>
      <c r="AQ37" s="17">
        <f>SUM(AQ11,AQ25,AQ35)</f>
        <v/>
      </c>
      <c r="AR37" s="18">
        <f>SUM(AR11,AR25,AR35)</f>
        <v/>
      </c>
      <c r="AS37" s="16">
        <f>SUM(AS11,AS25,AS35)</f>
        <v/>
      </c>
      <c r="AT37" s="17">
        <f>SUM(AT11,AT25,AT35)</f>
        <v/>
      </c>
      <c r="AU37" s="17">
        <f>SUM(AU11,AU25,AU35)</f>
        <v/>
      </c>
      <c r="AV37" s="17">
        <f>SUM(AV11,AV25,AV35)</f>
        <v/>
      </c>
      <c r="AW37" s="17">
        <f>SUM(AW11,AW25,AW35)</f>
        <v/>
      </c>
      <c r="AX37" s="17">
        <f>SUM(AX11,AX25,AX35)</f>
        <v/>
      </c>
      <c r="AY37" s="17">
        <f>SUM(AY11,AY25,AY35)</f>
        <v/>
      </c>
      <c r="AZ37" s="17">
        <f>SUM(AZ11,AZ25,AZ35)</f>
        <v/>
      </c>
      <c r="BA37" s="17">
        <f>SUM(BA11,BA25,BA35)</f>
        <v/>
      </c>
      <c r="BB37" s="18">
        <f>SUM(BB11,BB25,BB35)</f>
        <v/>
      </c>
      <c r="BC37" s="16">
        <f>SUM(BC11,BC25,BC35)</f>
        <v/>
      </c>
      <c r="BD37" s="17">
        <f>SUM(BD11,BD25,BD35)</f>
        <v/>
      </c>
      <c r="BE37" s="17">
        <f>SUM(BE11,BE25,BE35)</f>
        <v/>
      </c>
      <c r="BF37" s="17">
        <f>BE37-BD37</f>
        <v/>
      </c>
      <c r="BG37" s="17">
        <f>SUM(BG11,BG25,BG35)</f>
        <v/>
      </c>
      <c r="BH37" s="17">
        <f>SUM(BH11,BH25,BH35)</f>
        <v/>
      </c>
      <c r="BI37" s="17">
        <f>BH37-BG37</f>
        <v/>
      </c>
      <c r="BJ37" s="17">
        <f>IFERROR(BH37/30*30,0)</f>
        <v/>
      </c>
    </row>
  </sheetData>
  <mergeCells count="6">
    <mergeCell ref="E3:N3"/>
    <mergeCell ref="BD3:BJ3"/>
    <mergeCell ref="AI3:AR3"/>
    <mergeCell ref="Y3:AH3"/>
    <mergeCell ref="O3:X3"/>
    <mergeCell ref="AS3:BB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24">
    <cfRule type="dataBar" priority="2">
      <dataBar showValue="1">
        <cfvo type="min"/>
        <cfvo type="max"/>
        <color rgb="00D8B4FE"/>
      </dataBar>
    </cfRule>
  </conditionalFormatting>
  <conditionalFormatting sqref="K28:K34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24">
    <cfRule type="dataBar" priority="5">
      <dataBar showValue="1">
        <cfvo type="min"/>
        <cfvo type="max"/>
        <color rgb="00D8B4FE"/>
      </dataBar>
    </cfRule>
  </conditionalFormatting>
  <conditionalFormatting sqref="N28:N34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24">
    <cfRule type="dataBar" priority="8">
      <dataBar showValue="1">
        <cfvo type="min"/>
        <cfvo type="max"/>
        <color rgb="00D8B4FE"/>
      </dataBar>
    </cfRule>
  </conditionalFormatting>
  <conditionalFormatting sqref="U28:U34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24">
    <cfRule type="dataBar" priority="11">
      <dataBar showValue="1">
        <cfvo type="min"/>
        <cfvo type="max"/>
        <color rgb="00D8B4FE"/>
      </dataBar>
    </cfRule>
  </conditionalFormatting>
  <conditionalFormatting sqref="X28:X34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24">
    <cfRule type="dataBar" priority="14">
      <dataBar showValue="1">
        <cfvo type="min"/>
        <cfvo type="max"/>
        <color rgb="00D8B4FE"/>
      </dataBar>
    </cfRule>
  </conditionalFormatting>
  <conditionalFormatting sqref="AE28:AE34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24">
    <cfRule type="dataBar" priority="17">
      <dataBar showValue="1">
        <cfvo type="min"/>
        <cfvo type="max"/>
        <color rgb="00D8B4FE"/>
      </dataBar>
    </cfRule>
  </conditionalFormatting>
  <conditionalFormatting sqref="AH28:AH34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24">
    <cfRule type="dataBar" priority="20">
      <dataBar showValue="1">
        <cfvo type="min"/>
        <cfvo type="max"/>
        <color rgb="00D8B4FE"/>
      </dataBar>
    </cfRule>
  </conditionalFormatting>
  <conditionalFormatting sqref="AO28:AO34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24">
    <cfRule type="dataBar" priority="23">
      <dataBar showValue="1">
        <cfvo type="min"/>
        <cfvo type="max"/>
        <color rgb="00D8B4FE"/>
      </dataBar>
    </cfRule>
  </conditionalFormatting>
  <conditionalFormatting sqref="AR28:AR34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24">
    <cfRule type="dataBar" priority="26">
      <dataBar showValue="1">
        <cfvo type="min"/>
        <cfvo type="max"/>
        <color rgb="00D8B4FE"/>
      </dataBar>
    </cfRule>
  </conditionalFormatting>
  <conditionalFormatting sqref="AY28:AY34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24">
    <cfRule type="dataBar" priority="29">
      <dataBar showValue="1">
        <cfvo type="min"/>
        <cfvo type="max"/>
        <color rgb="00D8B4FE"/>
      </dataBar>
    </cfRule>
  </conditionalFormatting>
  <conditionalFormatting sqref="BB28:BB34">
    <cfRule type="dataBar" priority="30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2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01.04.2026 — 30.04.2026</t>
        </is>
      </c>
    </row>
    <row r="3">
      <c r="A3" t="inlineStr">
        <is>
          <t>Дата контроля: 30.04.2026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1346883.42</v>
      </c>
    </row>
    <row r="7">
      <c r="A7" s="8" t="inlineStr">
        <is>
          <t>План суммы</t>
        </is>
      </c>
      <c r="B7" s="21" t="n">
        <v>1346900</v>
      </c>
    </row>
    <row r="8">
      <c r="A8" s="8" t="inlineStr">
        <is>
          <t>Выполнение суммы</t>
        </is>
      </c>
      <c r="B8" s="22" t="n">
        <v>0.999987690251689</v>
      </c>
    </row>
    <row r="9">
      <c r="A9" s="8" t="inlineStr">
        <is>
          <t>Факт тренировок</t>
        </is>
      </c>
      <c r="B9" s="21" t="n">
        <v>1146</v>
      </c>
    </row>
    <row r="10">
      <c r="A10" s="8" t="inlineStr">
        <is>
          <t>План тренировок</t>
        </is>
      </c>
      <c r="B10" s="21" t="n">
        <v>2446</v>
      </c>
    </row>
    <row r="11">
      <c r="A11" s="8" t="inlineStr">
        <is>
          <t>Выполнение тренировок</t>
        </is>
      </c>
      <c r="B11" s="22" t="n">
        <v>0.4685200327064595</v>
      </c>
    </row>
    <row r="12">
      <c r="A12" s="8" t="inlineStr">
        <is>
          <t>Дней прошло</t>
        </is>
      </c>
      <c r="B12" s="21" t="inlineStr">
        <is>
          <t>30 / 30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952</v>
      </c>
      <c r="C17" s="10" t="n">
        <v>446</v>
      </c>
      <c r="D17" s="23" t="n">
        <v>0.4684873949579832</v>
      </c>
      <c r="E17" s="10" t="n">
        <v>593100</v>
      </c>
      <c r="F17" s="10" t="n">
        <v>593053.51</v>
      </c>
      <c r="G17" s="23" t="n">
        <v>0.9999216152419491</v>
      </c>
      <c r="H17" s="10" t="n">
        <v>593053.51</v>
      </c>
      <c r="I17" s="10" t="n">
        <v>-46.48999999999069</v>
      </c>
    </row>
    <row r="18">
      <c r="A18" s="8" t="inlineStr">
        <is>
          <t>ТЗ</t>
        </is>
      </c>
      <c r="B18" s="10" t="n">
        <v>1278</v>
      </c>
      <c r="C18" s="10" t="n">
        <v>511</v>
      </c>
      <c r="D18" s="23" t="n">
        <v>0.3998435054773083</v>
      </c>
      <c r="E18" s="10" t="n">
        <v>608800</v>
      </c>
      <c r="F18" s="10" t="n">
        <v>601960.66</v>
      </c>
      <c r="G18" s="23" t="n">
        <v>0.9887658672798949</v>
      </c>
      <c r="H18" s="10" t="n">
        <v>601960.66</v>
      </c>
      <c r="I18" s="10" t="n">
        <v>-6839.339999999967</v>
      </c>
    </row>
    <row r="19">
      <c r="A19" s="8" t="inlineStr">
        <is>
          <t>ГП</t>
        </is>
      </c>
      <c r="B19" s="10" t="n">
        <v>216</v>
      </c>
      <c r="C19" s="10" t="n">
        <v>189</v>
      </c>
      <c r="D19" s="23" t="n">
        <v>0.875</v>
      </c>
      <c r="E19" s="10" t="n">
        <v>145000</v>
      </c>
      <c r="F19" s="10" t="n">
        <v>151869.25</v>
      </c>
      <c r="G19" s="23" t="n">
        <v>1.047374137931034</v>
      </c>
      <c r="H19" s="10" t="n">
        <v>151869.25</v>
      </c>
      <c r="I19" s="10" t="n">
        <v>6869.25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Шипикова Екатерина Игоревна</t>
        </is>
      </c>
      <c r="C25" s="10" t="n">
        <v>0</v>
      </c>
      <c r="D25" s="10" t="n">
        <v>17</v>
      </c>
      <c r="E25" s="23" t="n">
        <v>0</v>
      </c>
      <c r="F25" s="10" t="n">
        <v>0</v>
      </c>
      <c r="G25" s="10" t="n">
        <v>40049.88</v>
      </c>
      <c r="H25" s="23" t="n">
        <v>0</v>
      </c>
      <c r="I25" s="10" t="n">
        <v>40049.88</v>
      </c>
      <c r="J25" s="10" t="n">
        <v>40049.88</v>
      </c>
    </row>
    <row r="26">
      <c r="A26" s="8" t="inlineStr">
        <is>
          <t>БАС</t>
        </is>
      </c>
      <c r="B26" s="8" t="inlineStr">
        <is>
          <t>Сафонов Евгений Игоревич</t>
        </is>
      </c>
      <c r="C26" s="10" t="n">
        <v>291</v>
      </c>
      <c r="D26" s="10" t="n">
        <v>96</v>
      </c>
      <c r="E26" s="23" t="n">
        <v>0.3298969072164948</v>
      </c>
      <c r="F26" s="10" t="n">
        <v>184900</v>
      </c>
      <c r="G26" s="10" t="n">
        <v>124756.37</v>
      </c>
      <c r="H26" s="23" t="n">
        <v>0.6747234721471066</v>
      </c>
      <c r="I26" s="10" t="n">
        <v>124756.37</v>
      </c>
      <c r="J26" s="10" t="n">
        <v>-60143.62999999999</v>
      </c>
    </row>
    <row r="27">
      <c r="A27" s="8" t="inlineStr">
        <is>
          <t>БАС</t>
        </is>
      </c>
      <c r="B27" s="8" t="inlineStr">
        <is>
          <t>Куликов Сергей Анатольевич</t>
        </is>
      </c>
      <c r="C27" s="10" t="n">
        <v>185</v>
      </c>
      <c r="D27" s="10" t="n">
        <v>126</v>
      </c>
      <c r="E27" s="23" t="n">
        <v>0.6810810810810811</v>
      </c>
      <c r="F27" s="10" t="n">
        <v>197300</v>
      </c>
      <c r="G27" s="10" t="n">
        <v>165488.5</v>
      </c>
      <c r="H27" s="23" t="n">
        <v>0.8387658388241257</v>
      </c>
      <c r="I27" s="10" t="n">
        <v>165488.5</v>
      </c>
      <c r="J27" s="10" t="n">
        <v>-31811.5</v>
      </c>
    </row>
    <row r="28">
      <c r="A28" s="8" t="inlineStr">
        <is>
          <t>БАС</t>
        </is>
      </c>
      <c r="B28" s="8" t="inlineStr">
        <is>
          <t>Выродова Анастасия Александровна</t>
        </is>
      </c>
      <c r="C28" s="10" t="n">
        <v>264</v>
      </c>
      <c r="D28" s="10" t="n">
        <v>78</v>
      </c>
      <c r="E28" s="23" t="n">
        <v>0.2954545454545455</v>
      </c>
      <c r="F28" s="10" t="n">
        <v>81200</v>
      </c>
      <c r="G28" s="10" t="n">
        <v>93130.26000000001</v>
      </c>
      <c r="H28" s="23" t="n">
        <v>1.146924384236453</v>
      </c>
      <c r="I28" s="10" t="n">
        <v>93130.26000000001</v>
      </c>
      <c r="J28" s="10" t="n">
        <v>11930.26000000001</v>
      </c>
    </row>
    <row r="29">
      <c r="A29" s="8" t="inlineStr">
        <is>
          <t>БАС</t>
        </is>
      </c>
      <c r="B29" s="8" t="inlineStr">
        <is>
          <t>Чепчугов Александр Викторович</t>
        </is>
      </c>
      <c r="C29" s="10" t="n">
        <v>212</v>
      </c>
      <c r="D29" s="10" t="n">
        <v>129</v>
      </c>
      <c r="E29" s="23" t="n">
        <v>0.6084905660377359</v>
      </c>
      <c r="F29" s="10" t="n">
        <v>129700</v>
      </c>
      <c r="G29" s="10" t="n">
        <v>169628.5</v>
      </c>
      <c r="H29" s="23" t="n">
        <v>1.307852737085582</v>
      </c>
      <c r="I29" s="10" t="n">
        <v>169628.5</v>
      </c>
      <c r="J29" s="10" t="n">
        <v>39928.5</v>
      </c>
    </row>
    <row r="30">
      <c r="A30" s="8" t="inlineStr">
        <is>
          <t>ТЗ</t>
        </is>
      </c>
      <c r="B30" s="8" t="inlineStr">
        <is>
          <t>Афинская Алиса Сергеевна</t>
        </is>
      </c>
      <c r="C30" s="10" t="n">
        <v>0</v>
      </c>
      <c r="D30" s="10" t="n">
        <v>3</v>
      </c>
      <c r="E30" s="23" t="n">
        <v>0</v>
      </c>
      <c r="F30" s="10" t="n">
        <v>0</v>
      </c>
      <c r="G30" s="10" t="n">
        <v>0</v>
      </c>
      <c r="H30" s="23" t="n">
        <v>0</v>
      </c>
      <c r="I30" s="10" t="n">
        <v>0</v>
      </c>
      <c r="J30" s="10" t="n">
        <v>0</v>
      </c>
    </row>
    <row r="31">
      <c r="A31" s="8" t="inlineStr">
        <is>
          <t>ТЗ</t>
        </is>
      </c>
      <c r="B31" s="8" t="inlineStr">
        <is>
          <t>Бабакаев Артем Вячеславович</t>
        </is>
      </c>
      <c r="C31" s="10" t="n">
        <v>0</v>
      </c>
      <c r="D31" s="10" t="n">
        <v>21</v>
      </c>
      <c r="E31" s="23" t="n">
        <v>0</v>
      </c>
      <c r="F31" s="10" t="n">
        <v>0</v>
      </c>
      <c r="G31" s="10" t="n">
        <v>17175</v>
      </c>
      <c r="H31" s="23" t="n">
        <v>0</v>
      </c>
      <c r="I31" s="10" t="n">
        <v>17175</v>
      </c>
      <c r="J31" s="10" t="n">
        <v>17175</v>
      </c>
    </row>
    <row r="32">
      <c r="A32" s="8" t="inlineStr">
        <is>
          <t>ТЗ</t>
        </is>
      </c>
      <c r="B32" s="8" t="inlineStr">
        <is>
          <t>Баязитова Алина Игоревна</t>
        </is>
      </c>
      <c r="C32" s="10" t="n">
        <v>0</v>
      </c>
      <c r="D32" s="10" t="n">
        <v>84</v>
      </c>
      <c r="E32" s="23" t="n">
        <v>0</v>
      </c>
      <c r="F32" s="10" t="n">
        <v>0</v>
      </c>
      <c r="G32" s="10" t="n">
        <v>84947.75999999999</v>
      </c>
      <c r="H32" s="23" t="n">
        <v>0</v>
      </c>
      <c r="I32" s="10" t="n">
        <v>84947.75999999999</v>
      </c>
      <c r="J32" s="10" t="n">
        <v>84947.75999999999</v>
      </c>
    </row>
    <row r="33">
      <c r="A33" s="8" t="inlineStr">
        <is>
          <t>ТЗ</t>
        </is>
      </c>
      <c r="B33" s="8" t="inlineStr">
        <is>
          <t>Городбина Раиса Сергеевна</t>
        </is>
      </c>
      <c r="C33" s="10" t="n">
        <v>0</v>
      </c>
      <c r="D33" s="10" t="n">
        <v>16</v>
      </c>
      <c r="E33" s="23" t="n">
        <v>0</v>
      </c>
      <c r="F33" s="10" t="n">
        <v>0</v>
      </c>
      <c r="G33" s="10" t="n">
        <v>15942.5</v>
      </c>
      <c r="H33" s="23" t="n">
        <v>0</v>
      </c>
      <c r="I33" s="10" t="n">
        <v>15942.5</v>
      </c>
      <c r="J33" s="10" t="n">
        <v>15942.5</v>
      </c>
    </row>
    <row r="34">
      <c r="A34" s="8" t="inlineStr">
        <is>
          <t>ТЗ</t>
        </is>
      </c>
      <c r="B34" s="8" t="inlineStr">
        <is>
          <t>Ермолаев Кирилл Максимович</t>
        </is>
      </c>
      <c r="C34" s="10" t="n">
        <v>252</v>
      </c>
      <c r="D34" s="10" t="n">
        <v>90</v>
      </c>
      <c r="E34" s="23" t="n">
        <v>0.3571428571428572</v>
      </c>
      <c r="F34" s="10" t="n">
        <v>221700</v>
      </c>
      <c r="G34" s="10" t="n">
        <v>106611.5</v>
      </c>
      <c r="H34" s="23" t="n">
        <v>0.4808818222823635</v>
      </c>
      <c r="I34" s="10" t="n">
        <v>106611.5</v>
      </c>
      <c r="J34" s="10" t="n">
        <v>-115088.5</v>
      </c>
    </row>
    <row r="35">
      <c r="A35" s="8" t="inlineStr">
        <is>
          <t>ТЗ</t>
        </is>
      </c>
      <c r="B35" s="8" t="inlineStr">
        <is>
          <t>Зырянова Анастасия Васильевна</t>
        </is>
      </c>
      <c r="C35" s="10" t="n">
        <v>162</v>
      </c>
      <c r="D35" s="10" t="n">
        <v>30</v>
      </c>
      <c r="E35" s="23" t="n">
        <v>0.1851851851851852</v>
      </c>
      <c r="F35" s="10" t="n">
        <v>29800</v>
      </c>
      <c r="G35" s="10" t="n">
        <v>18336.34</v>
      </c>
      <c r="H35" s="23" t="n">
        <v>0.615313422818792</v>
      </c>
      <c r="I35" s="10" t="n">
        <v>18336.34</v>
      </c>
      <c r="J35" s="10" t="n">
        <v>-11463.66</v>
      </c>
    </row>
    <row r="36">
      <c r="A36" s="8" t="inlineStr">
        <is>
          <t>ТЗ</t>
        </is>
      </c>
      <c r="B36" s="8" t="inlineStr">
        <is>
          <t>Рудакова Ксения Витальевна</t>
        </is>
      </c>
      <c r="C36" s="10" t="n">
        <v>234</v>
      </c>
      <c r="D36" s="10" t="n">
        <v>47</v>
      </c>
      <c r="E36" s="23" t="n">
        <v>0.2008547008547009</v>
      </c>
      <c r="F36" s="10" t="n">
        <v>95300</v>
      </c>
      <c r="G36" s="10" t="n">
        <v>60769</v>
      </c>
      <c r="H36" s="23" t="n">
        <v>0.6376600209863589</v>
      </c>
      <c r="I36" s="10" t="n">
        <v>60769</v>
      </c>
      <c r="J36" s="10" t="n">
        <v>-34531</v>
      </c>
    </row>
    <row r="37">
      <c r="A37" s="8" t="inlineStr">
        <is>
          <t>ТЗ</t>
        </is>
      </c>
      <c r="B37" s="8" t="inlineStr">
        <is>
          <t>Бурылова Алена Сергеевна</t>
        </is>
      </c>
      <c r="C37" s="10" t="n">
        <v>180</v>
      </c>
      <c r="D37" s="10" t="n">
        <v>43</v>
      </c>
      <c r="E37" s="23" t="n">
        <v>0.2388888888888889</v>
      </c>
      <c r="F37" s="10" t="n">
        <v>55900</v>
      </c>
      <c r="G37" s="10" t="n">
        <v>42018.5</v>
      </c>
      <c r="H37" s="23" t="n">
        <v>0.7516726296958856</v>
      </c>
      <c r="I37" s="10" t="n">
        <v>42018.5</v>
      </c>
      <c r="J37" s="10" t="n">
        <v>-13881.5</v>
      </c>
    </row>
    <row r="38">
      <c r="A38" s="8" t="inlineStr">
        <is>
          <t>ТЗ</t>
        </is>
      </c>
      <c r="B38" s="8" t="inlineStr">
        <is>
          <t>Иванова Мария Владимировна</t>
        </is>
      </c>
      <c r="C38" s="10" t="n">
        <v>162</v>
      </c>
      <c r="D38" s="10" t="n">
        <v>74</v>
      </c>
      <c r="E38" s="23" t="n">
        <v>0.4567901234567901</v>
      </c>
      <c r="F38" s="10" t="n">
        <v>85800</v>
      </c>
      <c r="G38" s="10" t="n">
        <v>91611.17999999999</v>
      </c>
      <c r="H38" s="23" t="n">
        <v>1.06772937062937</v>
      </c>
      <c r="I38" s="10" t="n">
        <v>91611.17999999999</v>
      </c>
      <c r="J38" s="10" t="n">
        <v>5811.179999999993</v>
      </c>
    </row>
    <row r="39">
      <c r="A39" s="8" t="inlineStr">
        <is>
          <t>ТЗ</t>
        </is>
      </c>
      <c r="B39" s="8" t="inlineStr">
        <is>
          <t>Иванов Дмитрий Денисович</t>
        </is>
      </c>
      <c r="C39" s="10" t="n">
        <v>234</v>
      </c>
      <c r="D39" s="10" t="n">
        <v>57</v>
      </c>
      <c r="E39" s="23" t="n">
        <v>0.2435897435897436</v>
      </c>
      <c r="F39" s="10" t="n">
        <v>89200</v>
      </c>
      <c r="G39" s="10" t="n">
        <v>102046.38</v>
      </c>
      <c r="H39" s="23" t="n">
        <v>1.144017713004484</v>
      </c>
      <c r="I39" s="10" t="n">
        <v>102046.38</v>
      </c>
      <c r="J39" s="10" t="n">
        <v>12846.38</v>
      </c>
    </row>
    <row r="40">
      <c r="A40" s="8" t="inlineStr">
        <is>
          <t>ТЗ</t>
        </is>
      </c>
      <c r="B40" s="8" t="inlineStr">
        <is>
          <t>Попова Наталья Юрьевна</t>
        </is>
      </c>
      <c r="C40" s="10" t="n">
        <v>54</v>
      </c>
      <c r="D40" s="10" t="n">
        <v>46</v>
      </c>
      <c r="E40" s="23" t="n">
        <v>0.8518518518518519</v>
      </c>
      <c r="F40" s="10" t="n">
        <v>31100</v>
      </c>
      <c r="G40" s="10" t="n">
        <v>62502.5</v>
      </c>
      <c r="H40" s="23" t="n">
        <v>2.009726688102894</v>
      </c>
      <c r="I40" s="10" t="n">
        <v>62502.49999999999</v>
      </c>
      <c r="J40" s="10" t="n">
        <v>31402.5</v>
      </c>
    </row>
    <row r="41">
      <c r="A41" s="8" t="inlineStr">
        <is>
          <t>ГП</t>
        </is>
      </c>
      <c r="B41" s="8" t="inlineStr">
        <is>
          <t>Гудаева Василиса Владимировна</t>
        </is>
      </c>
      <c r="C41" s="10" t="n">
        <v>0</v>
      </c>
      <c r="D41" s="10" t="n">
        <v>14</v>
      </c>
      <c r="E41" s="23" t="n">
        <v>0</v>
      </c>
      <c r="F41" s="10" t="n">
        <v>0</v>
      </c>
      <c r="G41" s="10" t="n">
        <v>4664.25</v>
      </c>
      <c r="H41" s="23" t="n">
        <v>0</v>
      </c>
      <c r="I41" s="10" t="n">
        <v>4664.25</v>
      </c>
      <c r="J41" s="10" t="n">
        <v>4664.25</v>
      </c>
    </row>
    <row r="42">
      <c r="A42" s="8" t="inlineStr">
        <is>
          <t>ГП</t>
        </is>
      </c>
      <c r="B42" s="8" t="inlineStr">
        <is>
          <t>Нигамедзянова Милена Маратовна</t>
        </is>
      </c>
      <c r="C42" s="10" t="n">
        <v>0</v>
      </c>
      <c r="D42" s="10" t="n">
        <v>28</v>
      </c>
      <c r="E42" s="23" t="n">
        <v>0</v>
      </c>
      <c r="F42" s="10" t="n">
        <v>0</v>
      </c>
      <c r="G42" s="10" t="n">
        <v>22582.25</v>
      </c>
      <c r="H42" s="23" t="n">
        <v>0</v>
      </c>
      <c r="I42" s="10" t="n">
        <v>22582.25</v>
      </c>
      <c r="J42" s="10" t="n">
        <v>22582.25</v>
      </c>
    </row>
    <row r="43">
      <c r="A43" s="8" t="inlineStr">
        <is>
          <t>ГП</t>
        </is>
      </c>
      <c r="B43" s="8" t="inlineStr">
        <is>
          <t>Панова Анастасия Анатольевна</t>
        </is>
      </c>
      <c r="C43" s="10" t="n">
        <v>0</v>
      </c>
      <c r="D43" s="10" t="n">
        <v>19</v>
      </c>
      <c r="E43" s="23" t="n">
        <v>0</v>
      </c>
      <c r="F43" s="10" t="n">
        <v>0</v>
      </c>
      <c r="G43" s="10" t="n">
        <v>14128</v>
      </c>
      <c r="H43" s="23" t="n">
        <v>0</v>
      </c>
      <c r="I43" s="10" t="n">
        <v>14128</v>
      </c>
      <c r="J43" s="10" t="n">
        <v>14128</v>
      </c>
    </row>
    <row r="44">
      <c r="A44" s="8" t="inlineStr">
        <is>
          <t>ГП</t>
        </is>
      </c>
      <c r="B44" s="8" t="inlineStr">
        <is>
          <t>Попова Елизавета Андреевна</t>
        </is>
      </c>
      <c r="C44" s="10" t="n">
        <v>0</v>
      </c>
      <c r="D44" s="10" t="n">
        <v>9</v>
      </c>
      <c r="E44" s="23" t="n">
        <v>0</v>
      </c>
      <c r="F44" s="10" t="n">
        <v>0</v>
      </c>
      <c r="G44" s="10" t="n">
        <v>1890</v>
      </c>
      <c r="H44" s="23" t="n">
        <v>0</v>
      </c>
      <c r="I44" s="10" t="n">
        <v>1890</v>
      </c>
      <c r="J44" s="10" t="n">
        <v>1890</v>
      </c>
    </row>
    <row r="45">
      <c r="A45" s="8" t="inlineStr">
        <is>
          <t>ГП</t>
        </is>
      </c>
      <c r="B45" s="8" t="inlineStr">
        <is>
          <t>Рузгар Мария Дмитриевна</t>
        </is>
      </c>
      <c r="C45" s="10" t="n">
        <v>0</v>
      </c>
      <c r="D45" s="10" t="n">
        <v>19</v>
      </c>
      <c r="E45" s="23" t="n">
        <v>0</v>
      </c>
      <c r="F45" s="10" t="n">
        <v>0</v>
      </c>
      <c r="G45" s="10" t="n">
        <v>9584</v>
      </c>
      <c r="H45" s="23" t="n">
        <v>0</v>
      </c>
      <c r="I45" s="10" t="n">
        <v>9584</v>
      </c>
      <c r="J45" s="10" t="n">
        <v>9584</v>
      </c>
    </row>
    <row r="46">
      <c r="A46" s="8" t="inlineStr">
        <is>
          <t>ГП</t>
        </is>
      </c>
      <c r="B46" s="8" t="inlineStr">
        <is>
          <t>Шефер Александра Вячеславовна</t>
        </is>
      </c>
      <c r="C46" s="10" t="n">
        <v>0</v>
      </c>
      <c r="D46" s="10" t="n">
        <v>40</v>
      </c>
      <c r="E46" s="23" t="n">
        <v>0</v>
      </c>
      <c r="F46" s="10" t="n">
        <v>0</v>
      </c>
      <c r="G46" s="10" t="n">
        <v>36945.75</v>
      </c>
      <c r="H46" s="23" t="n">
        <v>0</v>
      </c>
      <c r="I46" s="10" t="n">
        <v>36945.75</v>
      </c>
      <c r="J46" s="10" t="n">
        <v>36945.75</v>
      </c>
    </row>
    <row r="47">
      <c r="A47" s="8" t="inlineStr">
        <is>
          <t>ГП</t>
        </is>
      </c>
      <c r="B47" s="8" t="inlineStr">
        <is>
          <t>Колдунова Елена Владимировна</t>
        </is>
      </c>
      <c r="C47" s="10" t="n">
        <v>216</v>
      </c>
      <c r="D47" s="10" t="n">
        <v>60</v>
      </c>
      <c r="E47" s="23" t="n">
        <v>0.2777777777777778</v>
      </c>
      <c r="F47" s="10" t="n">
        <v>145000</v>
      </c>
      <c r="G47" s="10" t="n">
        <v>62075</v>
      </c>
      <c r="H47" s="23" t="n">
        <v>0.4281034482758621</v>
      </c>
      <c r="I47" s="10" t="n">
        <v>62074.99999999999</v>
      </c>
      <c r="J47" s="10" t="n">
        <v>-82925</v>
      </c>
    </row>
    <row r="51">
      <c r="A51" s="2" t="inlineStr">
        <is>
          <t>Дорожная карта по дням</t>
        </is>
      </c>
    </row>
    <row r="52">
      <c r="A52" s="20" t="inlineStr">
        <is>
          <t>День</t>
        </is>
      </c>
      <c r="B52" s="20" t="inlineStr">
        <is>
          <t>Дата</t>
        </is>
      </c>
      <c r="C52" s="20" t="inlineStr">
        <is>
          <t>План ₽ накоп.</t>
        </is>
      </c>
      <c r="D52" s="20" t="inlineStr">
        <is>
          <t>Факт ₽ день</t>
        </is>
      </c>
      <c r="E52" s="20" t="inlineStr">
        <is>
          <t>Факт ₽ накоп.</t>
        </is>
      </c>
      <c r="F52" s="20" t="inlineStr">
        <is>
          <t>% ₽</t>
        </is>
      </c>
      <c r="G52" s="20" t="inlineStr">
        <is>
          <t>План трен. накоп.</t>
        </is>
      </c>
      <c r="H52" s="20" t="inlineStr">
        <is>
          <t>Факт трен. день</t>
        </is>
      </c>
      <c r="I52" s="20" t="inlineStr">
        <is>
          <t>Факт трен. накоп.</t>
        </is>
      </c>
      <c r="J52" s="20" t="inlineStr">
        <is>
          <t>% трен.</t>
        </is>
      </c>
    </row>
    <row r="53">
      <c r="A53" s="8" t="n">
        <v>1</v>
      </c>
      <c r="B53" s="8" t="inlineStr">
        <is>
          <t>01.04.2026</t>
        </is>
      </c>
      <c r="C53" s="10" t="n">
        <v>14861.12318928576</v>
      </c>
      <c r="D53" s="10" t="n">
        <v>20109</v>
      </c>
      <c r="E53" s="10" t="n">
        <v>20109</v>
      </c>
      <c r="F53" s="23" t="n">
        <v>1.353127872225549</v>
      </c>
      <c r="G53" s="10" t="n">
        <v>80.19672131147541</v>
      </c>
      <c r="H53" s="10" t="n">
        <v>35</v>
      </c>
      <c r="I53" s="10" t="n">
        <v>35</v>
      </c>
      <c r="J53" s="23" t="n">
        <v>0.4364268192968111</v>
      </c>
    </row>
    <row r="54">
      <c r="A54" s="8" t="n">
        <v>2</v>
      </c>
      <c r="B54" s="8" t="inlineStr">
        <is>
          <t>02.04.2026</t>
        </is>
      </c>
      <c r="C54" s="10" t="n">
        <v>14861.12318928576</v>
      </c>
      <c r="D54" s="10" t="n">
        <v>15096.3</v>
      </c>
      <c r="E54" s="10" t="n">
        <v>35205.3</v>
      </c>
      <c r="F54" s="23" t="n">
        <v>2.368952841019549</v>
      </c>
      <c r="G54" s="10" t="n">
        <v>147.0273224043716</v>
      </c>
      <c r="H54" s="10" t="n">
        <v>23</v>
      </c>
      <c r="I54" s="10" t="n">
        <v>58</v>
      </c>
      <c r="J54" s="23" t="n">
        <v>0.3944845015981565</v>
      </c>
    </row>
    <row r="55">
      <c r="A55" s="8" t="n">
        <v>3</v>
      </c>
      <c r="B55" s="8" t="inlineStr">
        <is>
          <t>03.04.2026</t>
        </is>
      </c>
      <c r="C55" s="10" t="n">
        <v>94288.99017580861</v>
      </c>
      <c r="D55" s="10" t="n">
        <v>22077.5</v>
      </c>
      <c r="E55" s="10" t="n">
        <v>57282.8</v>
      </c>
      <c r="F55" s="23" t="n">
        <v>0.6075237405045075</v>
      </c>
      <c r="G55" s="10" t="n">
        <v>220.5409836065574</v>
      </c>
      <c r="H55" s="10" t="n">
        <v>32</v>
      </c>
      <c r="I55" s="10" t="n">
        <v>90</v>
      </c>
      <c r="J55" s="23" t="n">
        <v>0.4080874154463688</v>
      </c>
    </row>
    <row r="56">
      <c r="A56" s="8" t="n">
        <v>4</v>
      </c>
      <c r="B56" s="8" t="inlineStr">
        <is>
          <t>04.04.2026</t>
        </is>
      </c>
      <c r="C56" s="10" t="n">
        <v>123615.5261736003</v>
      </c>
      <c r="D56" s="10" t="n">
        <v>35888</v>
      </c>
      <c r="E56" s="10" t="n">
        <v>93170.8</v>
      </c>
      <c r="F56" s="23" t="n">
        <v>0.7537143826832476</v>
      </c>
      <c r="G56" s="10" t="n">
        <v>284.0300546448088</v>
      </c>
      <c r="H56" s="10" t="n">
        <v>41</v>
      </c>
      <c r="I56" s="10" t="n">
        <v>131</v>
      </c>
      <c r="J56" s="23" t="n">
        <v>0.4612187965946803</v>
      </c>
    </row>
    <row r="57">
      <c r="A57" s="8" t="n">
        <v>5</v>
      </c>
      <c r="B57" s="8" t="inlineStr">
        <is>
          <t>05.04.2026</t>
        </is>
      </c>
      <c r="C57" s="10" t="n">
        <v>164130.7731879408</v>
      </c>
      <c r="D57" s="10" t="n">
        <v>24529.5</v>
      </c>
      <c r="E57" s="10" t="n">
        <v>117700.3</v>
      </c>
      <c r="F57" s="23" t="n">
        <v>0.7171129320473328</v>
      </c>
      <c r="G57" s="10" t="n">
        <v>314.103825136612</v>
      </c>
      <c r="H57" s="10" t="n">
        <v>20</v>
      </c>
      <c r="I57" s="10" t="n">
        <v>151</v>
      </c>
      <c r="J57" s="23" t="n">
        <v>0.4807327638698004</v>
      </c>
    </row>
    <row r="58">
      <c r="A58" s="8" t="n">
        <v>6</v>
      </c>
      <c r="B58" s="8" t="inlineStr">
        <is>
          <t>06.04.2026</t>
        </is>
      </c>
      <c r="C58" s="10" t="n">
        <v>238937.2705407967</v>
      </c>
      <c r="D58" s="10" t="n">
        <v>27755.62</v>
      </c>
      <c r="E58" s="10" t="n">
        <v>145455.92</v>
      </c>
      <c r="F58" s="23" t="n">
        <v>0.6087619552645913</v>
      </c>
      <c r="G58" s="10" t="n">
        <v>407.6666666666667</v>
      </c>
      <c r="H58" s="10" t="n">
        <v>40</v>
      </c>
      <c r="I58" s="10" t="n">
        <v>191</v>
      </c>
      <c r="J58" s="23" t="n">
        <v>0.4685200327064595</v>
      </c>
    </row>
    <row r="59">
      <c r="A59" s="8" t="n">
        <v>7</v>
      </c>
      <c r="B59" s="8" t="inlineStr">
        <is>
          <t>07.04.2026</t>
        </is>
      </c>
      <c r="C59" s="10" t="n">
        <v>333009.7192026785</v>
      </c>
      <c r="D59" s="10" t="n">
        <v>37791.25</v>
      </c>
      <c r="E59" s="10" t="n">
        <v>183247.17</v>
      </c>
      <c r="F59" s="23" t="n">
        <v>0.5502757410166487</v>
      </c>
      <c r="G59" s="10" t="n">
        <v>574.7431693989072</v>
      </c>
      <c r="H59" s="10" t="n">
        <v>35</v>
      </c>
      <c r="I59" s="10" t="n">
        <v>226</v>
      </c>
      <c r="J59" s="23" t="n">
        <v>0.3932191142634391</v>
      </c>
    </row>
    <row r="60">
      <c r="A60" s="8" t="n">
        <v>8</v>
      </c>
      <c r="B60" s="8" t="inlineStr">
        <is>
          <t>08.04.2026</t>
        </is>
      </c>
      <c r="C60" s="10" t="n">
        <v>347870.8423919643</v>
      </c>
      <c r="D60" s="10" t="n">
        <v>36245</v>
      </c>
      <c r="E60" s="10" t="n">
        <v>219492.17</v>
      </c>
      <c r="F60" s="23" t="n">
        <v>0.6309588020966894</v>
      </c>
      <c r="G60" s="10" t="n">
        <v>654.9398907103825</v>
      </c>
      <c r="H60" s="10" t="n">
        <v>36</v>
      </c>
      <c r="I60" s="10" t="n">
        <v>262</v>
      </c>
      <c r="J60" s="23" t="n">
        <v>0.4000367113321207</v>
      </c>
    </row>
    <row r="61">
      <c r="A61" s="8" t="n">
        <v>9</v>
      </c>
      <c r="B61" s="8" t="inlineStr">
        <is>
          <t>09.04.2026</t>
        </is>
      </c>
      <c r="C61" s="10" t="n">
        <v>347870.8423919643</v>
      </c>
      <c r="D61" s="10" t="n">
        <v>30932.38</v>
      </c>
      <c r="E61" s="10" t="n">
        <v>250424.55</v>
      </c>
      <c r="F61" s="23" t="n">
        <v>0.7198779532026245</v>
      </c>
      <c r="G61" s="10" t="n">
        <v>721.7704918032787</v>
      </c>
      <c r="H61" s="10" t="n">
        <v>36</v>
      </c>
      <c r="I61" s="10" t="n">
        <v>298</v>
      </c>
      <c r="J61" s="23" t="n">
        <v>0.4128736258744435</v>
      </c>
    </row>
    <row r="62">
      <c r="A62" s="8" t="n">
        <v>10</v>
      </c>
      <c r="B62" s="8" t="inlineStr">
        <is>
          <t>10.04.2026</t>
        </is>
      </c>
      <c r="C62" s="10" t="n">
        <v>427298.7093784871</v>
      </c>
      <c r="D62" s="10" t="n">
        <v>26276.75</v>
      </c>
      <c r="E62" s="10" t="n">
        <v>276701.3</v>
      </c>
      <c r="F62" s="23" t="n">
        <v>0.6475594096749474</v>
      </c>
      <c r="G62" s="10" t="n">
        <v>795.2841530054644</v>
      </c>
      <c r="H62" s="10" t="n">
        <v>24</v>
      </c>
      <c r="I62" s="10" t="n">
        <v>322</v>
      </c>
      <c r="J62" s="23" t="n">
        <v>0.4048867298350248</v>
      </c>
    </row>
    <row r="63">
      <c r="A63" s="8" t="n">
        <v>11</v>
      </c>
      <c r="B63" s="8" t="inlineStr">
        <is>
          <t>11.04.2026</t>
        </is>
      </c>
      <c r="C63" s="10" t="n">
        <v>456625.2453762789</v>
      </c>
      <c r="D63" s="10" t="n">
        <v>38081</v>
      </c>
      <c r="E63" s="10" t="n">
        <v>314782.3</v>
      </c>
      <c r="F63" s="23" t="n">
        <v>0.689366834592349</v>
      </c>
      <c r="G63" s="10" t="n">
        <v>858.7732240437158</v>
      </c>
      <c r="H63" s="10" t="n">
        <v>35</v>
      </c>
      <c r="I63" s="10" t="n">
        <v>357</v>
      </c>
      <c r="J63" s="23" t="n">
        <v>0.4157092815714372</v>
      </c>
    </row>
    <row r="64">
      <c r="A64" s="8" t="n">
        <v>12</v>
      </c>
      <c r="B64" s="8" t="inlineStr">
        <is>
          <t>12.04.2026</t>
        </is>
      </c>
      <c r="C64" s="10" t="n">
        <v>497140.4923906194</v>
      </c>
      <c r="D64" s="10" t="n">
        <v>30890.5</v>
      </c>
      <c r="E64" s="10" t="n">
        <v>345672.8</v>
      </c>
      <c r="F64" s="23" t="n">
        <v>0.6953221580035643</v>
      </c>
      <c r="G64" s="10" t="n">
        <v>888.8469945355191</v>
      </c>
      <c r="H64" s="10" t="n">
        <v>26</v>
      </c>
      <c r="I64" s="10" t="n">
        <v>383</v>
      </c>
      <c r="J64" s="23" t="n">
        <v>0.4308953085903639</v>
      </c>
    </row>
    <row r="65">
      <c r="A65" s="8" t="n">
        <v>13</v>
      </c>
      <c r="B65" s="8" t="inlineStr">
        <is>
          <t>13.04.2026</t>
        </is>
      </c>
      <c r="C65" s="10" t="n">
        <v>571946.9897434752</v>
      </c>
      <c r="D65" s="10" t="n">
        <v>44297.13</v>
      </c>
      <c r="E65" s="10" t="n">
        <v>389969.9300000001</v>
      </c>
      <c r="F65" s="23" t="n">
        <v>0.6818288005587826</v>
      </c>
      <c r="G65" s="10" t="n">
        <v>982.4098360655737</v>
      </c>
      <c r="H65" s="10" t="n">
        <v>37</v>
      </c>
      <c r="I65" s="10" t="n">
        <v>420</v>
      </c>
      <c r="J65" s="23" t="n">
        <v>0.4275201495152436</v>
      </c>
    </row>
    <row r="66">
      <c r="A66" s="8" t="n">
        <v>14</v>
      </c>
      <c r="B66" s="8" t="inlineStr">
        <is>
          <t>14.04.2026</t>
        </is>
      </c>
      <c r="C66" s="10" t="n">
        <v>666019.4384053571</v>
      </c>
      <c r="D66" s="10" t="n">
        <v>43431.05</v>
      </c>
      <c r="E66" s="10" t="n">
        <v>433400.98</v>
      </c>
      <c r="F66" s="23" t="n">
        <v>0.6507332294049663</v>
      </c>
      <c r="G66" s="10" t="n">
        <v>1149.486338797814</v>
      </c>
      <c r="H66" s="10" t="n">
        <v>39</v>
      </c>
      <c r="I66" s="10" t="n">
        <v>459</v>
      </c>
      <c r="J66" s="23" t="n">
        <v>0.3993087908117667</v>
      </c>
    </row>
    <row r="67">
      <c r="A67" s="8" t="n">
        <v>15</v>
      </c>
      <c r="B67" s="8" t="inlineStr">
        <is>
          <t>15.04.2026</t>
        </is>
      </c>
      <c r="C67" s="10" t="n">
        <v>680880.5615946428</v>
      </c>
      <c r="D67" s="10" t="n">
        <v>37341.3</v>
      </c>
      <c r="E67" s="10" t="n">
        <v>470742.28</v>
      </c>
      <c r="F67" s="23" t="n">
        <v>0.6913727701338799</v>
      </c>
      <c r="G67" s="10" t="n">
        <v>1229.683060109289</v>
      </c>
      <c r="H67" s="10" t="n">
        <v>36</v>
      </c>
      <c r="I67" s="10" t="n">
        <v>495</v>
      </c>
      <c r="J67" s="23" t="n">
        <v>0.4025427494756302</v>
      </c>
    </row>
    <row r="68">
      <c r="A68" s="8" t="n">
        <v>16</v>
      </c>
      <c r="B68" s="8" t="inlineStr">
        <is>
          <t>16.04.2026</t>
        </is>
      </c>
      <c r="C68" s="10" t="n">
        <v>680880.5615946428</v>
      </c>
      <c r="D68" s="10" t="n">
        <v>47650.25</v>
      </c>
      <c r="E68" s="10" t="n">
        <v>518392.53</v>
      </c>
      <c r="F68" s="23" t="n">
        <v>0.7613560428071394</v>
      </c>
      <c r="G68" s="10" t="n">
        <v>1296.513661202186</v>
      </c>
      <c r="H68" s="10" t="n">
        <v>37</v>
      </c>
      <c r="I68" s="10" t="n">
        <v>532</v>
      </c>
      <c r="J68" s="23" t="n">
        <v>0.4103311950501977</v>
      </c>
    </row>
    <row r="69">
      <c r="A69" s="8" t="n">
        <v>17</v>
      </c>
      <c r="B69" s="8" t="inlineStr">
        <is>
          <t>17.04.2026</t>
        </is>
      </c>
      <c r="C69" s="10" t="n">
        <v>760308.4285811656</v>
      </c>
      <c r="D69" s="10" t="n">
        <v>50830.00000000001</v>
      </c>
      <c r="E69" s="10" t="n">
        <v>569222.53</v>
      </c>
      <c r="F69" s="23" t="n">
        <v>0.7486731813064906</v>
      </c>
      <c r="G69" s="10" t="n">
        <v>1370.027322404371</v>
      </c>
      <c r="H69" s="10" t="n">
        <v>39</v>
      </c>
      <c r="I69" s="10" t="n">
        <v>571</v>
      </c>
      <c r="J69" s="23" t="n">
        <v>0.4167800091737631</v>
      </c>
    </row>
    <row r="70">
      <c r="A70" s="8" t="n">
        <v>18</v>
      </c>
      <c r="B70" s="8" t="inlineStr">
        <is>
          <t>18.04.2026</t>
        </is>
      </c>
      <c r="C70" s="10" t="n">
        <v>789634.9645789573</v>
      </c>
      <c r="D70" s="10" t="n">
        <v>43972.67</v>
      </c>
      <c r="E70" s="10" t="n">
        <v>613195.2000000001</v>
      </c>
      <c r="F70" s="23" t="n">
        <v>0.7765552787128202</v>
      </c>
      <c r="G70" s="10" t="n">
        <v>1433.516393442623</v>
      </c>
      <c r="H70" s="10" t="n">
        <v>38</v>
      </c>
      <c r="I70" s="10" t="n">
        <v>609</v>
      </c>
      <c r="J70" s="23" t="n">
        <v>0.4248294632595533</v>
      </c>
    </row>
    <row r="71">
      <c r="A71" s="8" t="n">
        <v>19</v>
      </c>
      <c r="B71" s="8" t="inlineStr">
        <is>
          <t>19.04.2026</t>
        </is>
      </c>
      <c r="C71" s="10" t="n">
        <v>830150.2115932978</v>
      </c>
      <c r="D71" s="10" t="n">
        <v>35678.5</v>
      </c>
      <c r="E71" s="10" t="n">
        <v>648873.7000000001</v>
      </c>
      <c r="F71" s="23" t="n">
        <v>0.7816340837336224</v>
      </c>
      <c r="G71" s="10" t="n">
        <v>1463.590163934426</v>
      </c>
      <c r="H71" s="10" t="n">
        <v>31</v>
      </c>
      <c r="I71" s="10" t="n">
        <v>640</v>
      </c>
      <c r="J71" s="23" t="n">
        <v>0.4372808835224409</v>
      </c>
    </row>
    <row r="72">
      <c r="A72" s="8" t="n">
        <v>20</v>
      </c>
      <c r="B72" s="8" t="inlineStr">
        <is>
          <t>20.04.2026</t>
        </is>
      </c>
      <c r="C72" s="10" t="n">
        <v>904956.7089461536</v>
      </c>
      <c r="D72" s="10" t="n">
        <v>52440.87</v>
      </c>
      <c r="E72" s="10" t="n">
        <v>701314.5700000001</v>
      </c>
      <c r="F72" s="23" t="n">
        <v>0.7749702975479343</v>
      </c>
      <c r="G72" s="10" t="n">
        <v>1557.153005464481</v>
      </c>
      <c r="H72" s="10" t="n">
        <v>40</v>
      </c>
      <c r="I72" s="10" t="n">
        <v>680</v>
      </c>
      <c r="J72" s="23" t="n">
        <v>0.4366944016507638</v>
      </c>
    </row>
    <row r="73">
      <c r="A73" s="8" t="n">
        <v>21</v>
      </c>
      <c r="B73" s="8" t="inlineStr">
        <is>
          <t>21.04.2026</t>
        </is>
      </c>
      <c r="C73" s="10" t="n">
        <v>999029.1576080355</v>
      </c>
      <c r="D73" s="10" t="n">
        <v>54670.37</v>
      </c>
      <c r="E73" s="10" t="n">
        <v>755984.9400000001</v>
      </c>
      <c r="F73" s="23" t="n">
        <v>0.7567195954621049</v>
      </c>
      <c r="G73" s="10" t="n">
        <v>1724.229508196721</v>
      </c>
      <c r="H73" s="10" t="n">
        <v>41</v>
      </c>
      <c r="I73" s="10" t="n">
        <v>721</v>
      </c>
      <c r="J73" s="23" t="n">
        <v>0.4181577896518284</v>
      </c>
    </row>
    <row r="74">
      <c r="A74" s="8" t="n">
        <v>22</v>
      </c>
      <c r="B74" s="8" t="inlineStr">
        <is>
          <t>22.04.2026</t>
        </is>
      </c>
      <c r="C74" s="10" t="n">
        <v>1013890.280797321</v>
      </c>
      <c r="D74" s="10" t="n">
        <v>71373.92</v>
      </c>
      <c r="E74" s="10" t="n">
        <v>827358.8600000001</v>
      </c>
      <c r="F74" s="23" t="n">
        <v>0.8160240567148614</v>
      </c>
      <c r="G74" s="10" t="n">
        <v>1804.426229508196</v>
      </c>
      <c r="H74" s="10" t="n">
        <v>55</v>
      </c>
      <c r="I74" s="10" t="n">
        <v>776</v>
      </c>
      <c r="J74" s="23" t="n">
        <v>0.4300536022531117</v>
      </c>
    </row>
    <row r="75">
      <c r="A75" s="8" t="n">
        <v>23</v>
      </c>
      <c r="B75" s="8" t="inlineStr">
        <is>
          <t>23.04.2026</t>
        </is>
      </c>
      <c r="C75" s="10" t="n">
        <v>1013890.280797321</v>
      </c>
      <c r="D75" s="10" t="n">
        <v>49106.38</v>
      </c>
      <c r="E75" s="10" t="n">
        <v>876465.2400000001</v>
      </c>
      <c r="F75" s="23" t="n">
        <v>0.8644576800862018</v>
      </c>
      <c r="G75" s="10" t="n">
        <v>1871.256830601093</v>
      </c>
      <c r="H75" s="10" t="n">
        <v>41</v>
      </c>
      <c r="I75" s="10" t="n">
        <v>817</v>
      </c>
      <c r="J75" s="23" t="n">
        <v>0.4366049526924425</v>
      </c>
    </row>
    <row r="76">
      <c r="A76" s="8" t="n">
        <v>24</v>
      </c>
      <c r="B76" s="8" t="inlineStr">
        <is>
          <t>24.04.2026</t>
        </is>
      </c>
      <c r="C76" s="10" t="n">
        <v>1093318.147783844</v>
      </c>
      <c r="D76" s="10" t="n">
        <v>59480.03000000001</v>
      </c>
      <c r="E76" s="10" t="n">
        <v>935945.2700000001</v>
      </c>
      <c r="F76" s="23" t="n">
        <v>0.8560593930478162</v>
      </c>
      <c r="G76" s="10" t="n">
        <v>1944.770491803278</v>
      </c>
      <c r="H76" s="10" t="n">
        <v>39</v>
      </c>
      <c r="I76" s="10" t="n">
        <v>856</v>
      </c>
      <c r="J76" s="23" t="n">
        <v>0.440154765617756</v>
      </c>
    </row>
    <row r="77">
      <c r="A77" s="8" t="n">
        <v>25</v>
      </c>
      <c r="B77" s="8" t="inlineStr">
        <is>
          <t>25.04.2026</t>
        </is>
      </c>
      <c r="C77" s="10" t="n">
        <v>1122644.683781636</v>
      </c>
      <c r="D77" s="10" t="n">
        <v>53163.67</v>
      </c>
      <c r="E77" s="10" t="n">
        <v>989108.9400000002</v>
      </c>
      <c r="F77" s="23" t="n">
        <v>0.881052530946996</v>
      </c>
      <c r="G77" s="10" t="n">
        <v>2008.25956284153</v>
      </c>
      <c r="H77" s="10" t="n">
        <v>37</v>
      </c>
      <c r="I77" s="10" t="n">
        <v>893</v>
      </c>
      <c r="J77" s="23" t="n">
        <v>0.4446636363760046</v>
      </c>
    </row>
    <row r="78">
      <c r="A78" s="8" t="n">
        <v>26</v>
      </c>
      <c r="B78" s="8" t="inlineStr">
        <is>
          <t>26.04.2026</t>
        </is>
      </c>
      <c r="C78" s="10" t="n">
        <v>1163159.930795976</v>
      </c>
      <c r="D78" s="10" t="n">
        <v>40064.67</v>
      </c>
      <c r="E78" s="10" t="n">
        <v>1029173.61</v>
      </c>
      <c r="F78" s="23" t="n">
        <v>0.8848083421303156</v>
      </c>
      <c r="G78" s="10" t="n">
        <v>2038.333333333333</v>
      </c>
      <c r="H78" s="10" t="n">
        <v>34</v>
      </c>
      <c r="I78" s="10" t="n">
        <v>927</v>
      </c>
      <c r="J78" s="23" t="n">
        <v>0.454783319705642</v>
      </c>
    </row>
    <row r="79">
      <c r="A79" s="8" t="n">
        <v>27</v>
      </c>
      <c r="B79" s="8" t="inlineStr">
        <is>
          <t>27.04.2026</t>
        </is>
      </c>
      <c r="C79" s="10" t="n">
        <v>1237966.428148832</v>
      </c>
      <c r="D79" s="10" t="n">
        <v>78270.20999999999</v>
      </c>
      <c r="E79" s="10" t="n">
        <v>1107443.82</v>
      </c>
      <c r="F79" s="23" t="n">
        <v>0.8945669242872717</v>
      </c>
      <c r="G79" s="10" t="n">
        <v>2131.896174863388</v>
      </c>
      <c r="H79" s="10" t="n">
        <v>53</v>
      </c>
      <c r="I79" s="10" t="n">
        <v>980</v>
      </c>
      <c r="J79" s="23" t="n">
        <v>0.4596846748706224</v>
      </c>
    </row>
    <row r="80">
      <c r="A80" s="8" t="n">
        <v>28</v>
      </c>
      <c r="B80" s="8" t="inlineStr">
        <is>
          <t>28.04.2026</t>
        </is>
      </c>
      <c r="C80" s="10" t="n">
        <v>1332038.876810714</v>
      </c>
      <c r="D80" s="10" t="n">
        <v>72521</v>
      </c>
      <c r="E80" s="10" t="n">
        <v>1179964.82</v>
      </c>
      <c r="F80" s="23" t="n">
        <v>0.8858336198303589</v>
      </c>
      <c r="G80" s="10" t="n">
        <v>2298.972677595628</v>
      </c>
      <c r="H80" s="10" t="n">
        <v>49</v>
      </c>
      <c r="I80" s="10" t="n">
        <v>1029</v>
      </c>
      <c r="J80" s="23" t="n">
        <v>0.4475912263020784</v>
      </c>
    </row>
    <row r="81">
      <c r="A81" s="8" t="n">
        <v>29</v>
      </c>
      <c r="B81" s="8" t="inlineStr">
        <is>
          <t>29.04.2026</t>
        </is>
      </c>
      <c r="C81" s="10" t="n">
        <v>1346900</v>
      </c>
      <c r="D81" s="10" t="n">
        <v>89504.3</v>
      </c>
      <c r="E81" s="10" t="n">
        <v>1269469.12</v>
      </c>
      <c r="F81" s="23" t="n">
        <v>0.9425117826119241</v>
      </c>
      <c r="G81" s="10" t="n">
        <v>2379.169398907104</v>
      </c>
      <c r="H81" s="10" t="n">
        <v>64</v>
      </c>
      <c r="I81" s="10" t="n">
        <v>1093</v>
      </c>
      <c r="J81" s="23" t="n">
        <v>0.4594040258344282</v>
      </c>
    </row>
    <row r="82">
      <c r="A82" s="8" t="n">
        <v>30</v>
      </c>
      <c r="B82" s="8" t="inlineStr">
        <is>
          <t>30.04.2026</t>
        </is>
      </c>
      <c r="C82" s="10" t="n">
        <v>1346900</v>
      </c>
      <c r="D82" s="10" t="n">
        <v>77414.3</v>
      </c>
      <c r="E82" s="10" t="n">
        <v>1346883.42</v>
      </c>
      <c r="F82" s="23" t="n">
        <v>0.9999876902516893</v>
      </c>
      <c r="G82" s="10" t="n">
        <v>2446</v>
      </c>
      <c r="H82" s="10" t="n">
        <v>53</v>
      </c>
      <c r="I82" s="10" t="n">
        <v>1146</v>
      </c>
      <c r="J82" s="23" t="n">
        <v>0.4685200327064595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47">
    <cfRule type="dataBar" priority="5">
      <dataBar showValue="1">
        <cfvo type="num" val="0"/>
        <cfvo type="num" val="1"/>
        <color rgb="00B7E4C7"/>
      </dataBar>
    </cfRule>
  </conditionalFormatting>
  <conditionalFormatting sqref="H25:H47">
    <cfRule type="dataBar" priority="5">
      <dataBar showValue="1">
        <cfvo type="num" val="0"/>
        <cfvo type="num" val="1"/>
        <color rgb="00B7E4C7"/>
      </dataBar>
    </cfRule>
  </conditionalFormatting>
  <conditionalFormatting sqref="F53:F82">
    <cfRule type="dataBar" priority="7">
      <dataBar showValue="1">
        <cfvo type="num" val="0"/>
        <cfvo type="num" val="1"/>
        <color rgb="00B7E4C7"/>
      </dataBar>
    </cfRule>
  </conditionalFormatting>
  <conditionalFormatting sqref="J53:J82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2026-09-03T14:03:54Z</dcterms:created>
  <dcterms:modified xsi:type="dcterms:W3CDTF">2026-09-03T14:03:54Z</dcterms:modified>
</cp:coreProperties>
</file>